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.xml" ContentType="application/vnd.ms-excel.rdrichvalue+xml"/>
  <Override PartName="/xl/richData/rdRichValueTypes.xml" ContentType="application/vnd.ms-excel.rdrichvaluetypes+xml"/>
  <Override PartName="/xl/richData/rdrichvaluestructure.xml" ContentType="application/vnd.ms-excel.rdrichvaluestruc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bruna\Desktop\"/>
    </mc:Choice>
  </mc:AlternateContent>
  <bookViews>
    <workbookView xWindow="0" yWindow="0" windowWidth="11500" windowHeight="3040"/>
  </bookViews>
  <sheets>
    <sheet name="TAPA" sheetId="25" r:id="rId1"/>
    <sheet name="Resumen Servicios" sheetId="11" r:id="rId2"/>
    <sheet name="PC" sheetId="3" r:id="rId3"/>
    <sheet name="LPP" sheetId="8" r:id="rId4"/>
  </sheets>
  <definedNames>
    <definedName name="_xlnm.Print_Area" localSheetId="2">PC!$A$1:$L$12</definedName>
    <definedName name="_xlnm.Print_Area" localSheetId="0">TAPA!$B$2:$J$13</definedName>
    <definedName name="Dias_en_el_mes">#REF!</definedName>
    <definedName name="Tarifa_Adulta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5" l="1"/>
  <c r="H7" i="3" l="1"/>
  <c r="F7" i="8" s="1"/>
  <c r="F7" i="3"/>
  <c r="E7" i="8" s="1"/>
  <c r="C7" i="3"/>
  <c r="C7" i="8" s="1"/>
  <c r="A7" i="3"/>
  <c r="A7" i="8" s="1"/>
  <c r="E7" i="11"/>
  <c r="F7" i="11" a="1"/>
  <c r="F7" i="11" s="1"/>
  <c r="A7" i="11" a="1"/>
  <c r="A7" i="11" s="1"/>
  <c r="A2" i="11" l="1"/>
  <c r="A2" i="8"/>
  <c r="A2" i="3"/>
  <c r="G7" i="1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<sst xmlns="http://schemas.openxmlformats.org/spreadsheetml/2006/main" count="536" uniqueCount="71">
  <si>
    <t>TIPO REGULACIÓN</t>
  </si>
  <si>
    <t>PE</t>
  </si>
  <si>
    <t>TIPO PROGRAMA</t>
  </si>
  <si>
    <t>REGIÓN</t>
  </si>
  <si>
    <t>V</t>
  </si>
  <si>
    <t>ZONA REGULADA</t>
  </si>
  <si>
    <t>Quintero</t>
  </si>
  <si>
    <t>UNIDAD DE NEGOCIO</t>
  </si>
  <si>
    <t>UNQ</t>
  </si>
  <si>
    <t>ESTACIONALIDAD</t>
  </si>
  <si>
    <t>FECHA INICIO A5</t>
  </si>
  <si>
    <t>FECHA FIN A5</t>
  </si>
  <si>
    <t>Realizado por</t>
  </si>
  <si>
    <t>Revisado por</t>
  </si>
  <si>
    <t>1. Descripción de la Unidad de Negocio</t>
  </si>
  <si>
    <t>UN</t>
  </si>
  <si>
    <t>Estacionalidad</t>
  </si>
  <si>
    <t>FECHA FIN</t>
  </si>
  <si>
    <t>2. Puntos de Control</t>
  </si>
  <si>
    <t>Unidad de Negocio</t>
  </si>
  <si>
    <t>Servicio</t>
  </si>
  <si>
    <t>Sentido</t>
  </si>
  <si>
    <t>Correlativo Punto de Control</t>
  </si>
  <si>
    <t>Longitud</t>
  </si>
  <si>
    <t>Latitud</t>
  </si>
  <si>
    <t>Distancia al origen</t>
  </si>
  <si>
    <t>Seguimiento</t>
  </si>
  <si>
    <t>ICR</t>
  </si>
  <si>
    <t>IP</t>
  </si>
  <si>
    <t>Ponderador ICR</t>
  </si>
  <si>
    <t>Punto Urbano</t>
  </si>
  <si>
    <t>Q01</t>
  </si>
  <si>
    <t>2. Horas de pasada programada</t>
  </si>
  <si>
    <t>Correlativo Punto
de Control</t>
  </si>
  <si>
    <t>Intervalo Anterior
(IPPdk-1)</t>
  </si>
  <si>
    <t>Hora de Pasada Programada
(TPPdk)</t>
  </si>
  <si>
    <t>Intervalo Posterior
(IPPdk)</t>
  </si>
  <si>
    <t>Tipo de Día</t>
  </si>
  <si>
    <t>POT</t>
  </si>
  <si>
    <t>Normal</t>
  </si>
  <si>
    <t>Q03</t>
  </si>
  <si>
    <t>FECHA FIN 
A5</t>
  </si>
  <si>
    <t>Origen</t>
  </si>
  <si>
    <t>Destino</t>
  </si>
  <si>
    <t>Longitud
 (KM)</t>
  </si>
  <si>
    <t>Valparaíso</t>
  </si>
  <si>
    <t>Puchuncaví</t>
  </si>
  <si>
    <t>QUINTERO</t>
  </si>
  <si>
    <t>Laguna</t>
  </si>
  <si>
    <t>TIPO ANEXO</t>
  </si>
  <si>
    <t>A5</t>
  </si>
  <si>
    <t>No</t>
  </si>
  <si>
    <t>FECHA INICIO</t>
  </si>
  <si>
    <t>RES N°</t>
  </si>
  <si>
    <t>CORRELATIVO A1</t>
  </si>
  <si>
    <t>CORRELATIVO A5</t>
  </si>
  <si>
    <t>CON VERSIONES DE TRAZADO</t>
  </si>
  <si>
    <t>FECHA INICIO
 A5</t>
  </si>
  <si>
    <t>Q03V</t>
  </si>
  <si>
    <t>00:30:00</t>
  </si>
  <si>
    <t>Q02</t>
  </si>
  <si>
    <t>Villa Alemana</t>
  </si>
  <si>
    <t>Q01N</t>
  </si>
  <si>
    <t>Q01Y1</t>
  </si>
  <si>
    <t>Q01Y2</t>
  </si>
  <si>
    <t>NORMAL</t>
  </si>
  <si>
    <t>05:36:00</t>
  </si>
  <si>
    <t>07:07:00</t>
  </si>
  <si>
    <t>DL</t>
  </si>
  <si>
    <t>00:22:00</t>
  </si>
  <si>
    <t>Fabián Bruna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</si>
</sst>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/mm\/yyyy"/>
    <numFmt numFmtId="165" formatCode="0.000000"/>
    <numFmt numFmtId="166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</font>
    <font>
      <sz val="8"/>
      <color rgb="FF000000"/>
      <name val="Calibri"/>
      <family val="2"/>
    </font>
    <font>
      <sz val="10"/>
      <color theme="0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color rgb="FF000000"/>
      <name val="Calibri"/>
      <family val="2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166" fontId="10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5" borderId="2" xfId="0" applyFont="1" applyFill="1" applyBorder="1" applyAlignment="1">
      <alignment horizontal="center" vertical="center" textRotation="90" wrapText="1"/>
    </xf>
    <xf numFmtId="0" fontId="7" fillId="5" borderId="3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165" fontId="8" fillId="0" borderId="4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65" fontId="8" fillId="0" borderId="5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165" fontId="8" fillId="0" borderId="5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2" fontId="4" fillId="10" borderId="1" xfId="0" applyNumberFormat="1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/>
    </xf>
    <xf numFmtId="0" fontId="13" fillId="10" borderId="5" xfId="0" applyFont="1" applyFill="1" applyBorder="1" applyAlignment="1">
      <alignment horizontal="center"/>
    </xf>
    <xf numFmtId="165" fontId="13" fillId="10" borderId="5" xfId="0" applyNumberFormat="1" applyFont="1" applyFill="1" applyBorder="1" applyAlignment="1">
      <alignment horizontal="center"/>
    </xf>
    <xf numFmtId="2" fontId="13" fillId="10" borderId="5" xfId="0" applyNumberFormat="1" applyFont="1" applyFill="1" applyBorder="1" applyAlignment="1">
      <alignment horizontal="center"/>
    </xf>
    <xf numFmtId="2" fontId="13" fillId="10" borderId="1" xfId="0" applyNumberFormat="1" applyFont="1" applyFill="1" applyBorder="1" applyAlignment="1">
      <alignment horizontal="center" vertical="center"/>
    </xf>
    <xf numFmtId="0" fontId="13" fillId="10" borderId="8" xfId="0" applyFont="1" applyFill="1" applyBorder="1" applyAlignment="1">
      <alignment horizontal="center" vertical="center"/>
    </xf>
    <xf numFmtId="0" fontId="13" fillId="10" borderId="8" xfId="0" applyFont="1" applyFill="1" applyBorder="1" applyAlignment="1">
      <alignment horizontal="center"/>
    </xf>
    <xf numFmtId="0" fontId="13" fillId="10" borderId="7" xfId="0" applyFont="1" applyFill="1" applyBorder="1" applyAlignment="1">
      <alignment horizontal="center"/>
    </xf>
    <xf numFmtId="165" fontId="13" fillId="10" borderId="7" xfId="0" applyNumberFormat="1" applyFont="1" applyFill="1" applyBorder="1" applyAlignment="1">
      <alignment horizontal="center"/>
    </xf>
    <xf numFmtId="2" fontId="13" fillId="10" borderId="7" xfId="0" applyNumberFormat="1" applyFont="1" applyFill="1" applyBorder="1" applyAlignment="1">
      <alignment horizontal="center"/>
    </xf>
    <xf numFmtId="2" fontId="13" fillId="10" borderId="8" xfId="0" applyNumberFormat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0" fillId="0" borderId="9" xfId="0" applyBorder="1"/>
    <xf numFmtId="21" fontId="0" fillId="0" borderId="1" xfId="0" quotePrefix="1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/>
    <xf numFmtId="21" fontId="14" fillId="0" borderId="9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165" fontId="13" fillId="0" borderId="5" xfId="0" applyNumberFormat="1" applyFont="1" applyFill="1" applyBorder="1" applyAlignment="1">
      <alignment horizontal="center"/>
    </xf>
    <xf numFmtId="2" fontId="13" fillId="0" borderId="5" xfId="0" applyNumberFormat="1" applyFont="1" applyFill="1" applyBorder="1" applyAlignment="1">
      <alignment horizontal="center"/>
    </xf>
    <xf numFmtId="2" fontId="1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2" fillId="8" borderId="1" xfId="0" applyFont="1" applyFill="1" applyBorder="1" applyAlignment="1">
      <alignment horizontal="left"/>
    </xf>
    <xf numFmtId="0" fontId="0" fillId="8" borderId="1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8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</cellXfs>
  <cellStyles count="3">
    <cellStyle name="Millares 2" xfId="2"/>
    <cellStyle name="Normal" xfId="0" builtinId="0"/>
    <cellStyle name="Normal 2" xfId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numFmt numFmtId="165" formatCode="0.000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numFmt numFmtId="165" formatCode="0.000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none"/>
      </font>
      <fill>
        <patternFill patternType="solid">
          <fgColor indexed="64"/>
          <bgColor theme="1" tint="0.499984740745262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7" tint="0.3998840296639912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Types" Target="richData/rdRichValueTypes.xml"/><Relationship Id="rId5" Type="http://schemas.openxmlformats.org/officeDocument/2006/relationships/theme" Target="theme/theme1.xml"/><Relationship Id="rId10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8</v>
    <v>1</v>
  </rv>
  <rv s="1">
    <v>1</v>
    <v>8</v>
    <v>0</v>
    <v>6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colOffset" t="i"/>
    <k n="errorType" t="i"/>
    <k n="rwOffset" t="i"/>
    <k n="subType" t="i"/>
  </s>
</rvStructures>
</file>

<file path=xl/tables/table1.xml><?xml version="1.0" encoding="utf-8"?>
<table xmlns="http://schemas.openxmlformats.org/spreadsheetml/2006/main" id="1" name="Tabla1" displayName="Tabla1" ref="A11:L217" headerRowDxfId="16" dataDxfId="14" headerRowBorderDxfId="15" tableBorderDxfId="13" totalsRowBorderDxfId="12">
  <autoFilter ref="A11:L217"/>
  <tableColumns count="12">
    <tableColumn id="1" name="Unidad de Negocio" totalsRowLabel="Total" dataDxfId="11"/>
    <tableColumn id="2" name="Servicio" dataDxfId="10"/>
    <tableColumn id="3" name="Sentido" dataDxfId="9"/>
    <tableColumn id="4" name="Correlativo Punto de Control" dataDxfId="8"/>
    <tableColumn id="5" name="Longitud" dataDxfId="7"/>
    <tableColumn id="6" name="Latitud" dataDxfId="6"/>
    <tableColumn id="7" name="Distancia al origen" dataDxfId="5"/>
    <tableColumn id="8" name="Seguimiento" dataDxfId="4"/>
    <tableColumn id="9" name="ICR" dataDxfId="3"/>
    <tableColumn id="10" name="IP" dataDxfId="2"/>
    <tableColumn id="11" name="Ponderador ICR" dataDxfId="1"/>
    <tableColumn id="12" name="Punto Urbano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B2:J21"/>
  <sheetViews>
    <sheetView tabSelected="1" zoomScale="90" zoomScaleNormal="90" workbookViewId="0">
      <selection activeCell="L20" sqref="L20"/>
    </sheetView>
  </sheetViews>
  <sheetFormatPr baseColWidth="10" defaultColWidth="11.453125" defaultRowHeight="14.5" x14ac:dyDescent="0.35"/>
  <cols>
    <col min="1" max="1" width="3.26953125" customWidth="1"/>
    <col min="2" max="2" width="22" customWidth="1"/>
    <col min="3" max="3" width="20.81640625" style="8" customWidth="1"/>
    <col min="4" max="5" width="16.26953125" style="8" customWidth="1"/>
    <col min="6" max="6" width="13.26953125" style="8" customWidth="1"/>
    <col min="7" max="7" width="20" style="8" customWidth="1"/>
    <col min="8" max="8" width="9.453125" customWidth="1"/>
    <col min="9" max="10" width="14.7265625" customWidth="1"/>
  </cols>
  <sheetData>
    <row r="2" spans="2:10" x14ac:dyDescent="0.35">
      <c r="C2"/>
      <c r="D2"/>
      <c r="E2"/>
      <c r="F2"/>
      <c r="G2"/>
    </row>
    <row r="4" spans="2:10" ht="51.65" customHeight="1" x14ac:dyDescent="0.35">
      <c r="B4" s="70" t="str">
        <f>+D10&amp;"_"&amp;D11&amp;"_"&amp;D12&amp;"_"&amp;D13&amp;"_"&amp;I8&amp;"_"&amp;YEAR(D16)&amp;"_"&amp;I9&amp;"_A5_"&amp;I10</f>
        <v>POT_V_QUINTERO_UNQ_NORMAL_2021_10_A5_1</v>
      </c>
      <c r="C4" s="70"/>
      <c r="D4" s="70"/>
      <c r="E4" s="70"/>
      <c r="F4" s="70"/>
      <c r="G4" s="70"/>
      <c r="H4" s="70"/>
      <c r="I4" s="70"/>
      <c r="J4" s="70"/>
    </row>
    <row r="5" spans="2:10" s="3" customFormat="1" x14ac:dyDescent="0.35">
      <c r="B5"/>
      <c r="C5"/>
      <c r="D5"/>
      <c r="E5"/>
      <c r="F5"/>
      <c r="G5"/>
      <c r="H5"/>
      <c r="I5"/>
      <c r="J5"/>
    </row>
    <row r="6" spans="2:10" s="3" customFormat="1" x14ac:dyDescent="0.35">
      <c r="B6"/>
      <c r="C6"/>
      <c r="D6"/>
      <c r="E6"/>
      <c r="F6"/>
      <c r="G6"/>
      <c r="H6"/>
      <c r="I6"/>
      <c r="J6"/>
    </row>
    <row r="7" spans="2:10" x14ac:dyDescent="0.35">
      <c r="C7"/>
      <c r="D7"/>
      <c r="E7"/>
      <c r="F7"/>
      <c r="G7"/>
    </row>
    <row r="8" spans="2:10" ht="15" customHeight="1" x14ac:dyDescent="0.35">
      <c r="B8" s="62" t="s">
        <v>0</v>
      </c>
      <c r="C8" s="62"/>
      <c r="D8" s="66" t="s">
        <v>1</v>
      </c>
      <c r="E8" s="67"/>
      <c r="F8"/>
      <c r="G8" s="62" t="s">
        <v>9</v>
      </c>
      <c r="H8" s="62"/>
      <c r="I8" s="69" t="s">
        <v>65</v>
      </c>
      <c r="J8" s="69"/>
    </row>
    <row r="9" spans="2:10" ht="15" customHeight="1" x14ac:dyDescent="0.35">
      <c r="B9" s="64" t="s">
        <v>49</v>
      </c>
      <c r="C9" s="64"/>
      <c r="D9" s="65" t="s">
        <v>50</v>
      </c>
      <c r="E9" s="65"/>
      <c r="F9"/>
      <c r="G9" s="62" t="s">
        <v>54</v>
      </c>
      <c r="H9" s="62"/>
      <c r="I9" s="69">
        <v>10</v>
      </c>
      <c r="J9" s="69"/>
    </row>
    <row r="10" spans="2:10" ht="15" customHeight="1" x14ac:dyDescent="0.35">
      <c r="B10" s="62" t="s">
        <v>2</v>
      </c>
      <c r="C10" s="62"/>
      <c r="D10" s="66" t="s">
        <v>38</v>
      </c>
      <c r="E10" s="67"/>
      <c r="G10" s="62" t="s">
        <v>55</v>
      </c>
      <c r="H10" s="62"/>
      <c r="I10" s="69">
        <v>1</v>
      </c>
      <c r="J10" s="69"/>
    </row>
    <row r="11" spans="2:10" ht="15" customHeight="1" x14ac:dyDescent="0.35">
      <c r="B11" s="62" t="s">
        <v>3</v>
      </c>
      <c r="C11" s="62"/>
      <c r="D11" s="66" t="s">
        <v>4</v>
      </c>
      <c r="E11" s="67"/>
    </row>
    <row r="12" spans="2:10" ht="15" customHeight="1" x14ac:dyDescent="0.35">
      <c r="B12" s="62" t="s">
        <v>5</v>
      </c>
      <c r="C12" s="62"/>
      <c r="D12" s="66" t="s">
        <v>47</v>
      </c>
      <c r="E12" s="67"/>
    </row>
    <row r="13" spans="2:10" ht="15" customHeight="1" x14ac:dyDescent="0.35">
      <c r="B13" s="62" t="s">
        <v>7</v>
      </c>
      <c r="C13" s="62"/>
      <c r="D13" s="66" t="s">
        <v>8</v>
      </c>
      <c r="E13" s="67"/>
    </row>
    <row r="14" spans="2:10" ht="15" customHeight="1" x14ac:dyDescent="0.35">
      <c r="B14" s="64" t="s">
        <v>56</v>
      </c>
      <c r="C14" s="64"/>
      <c r="D14" s="68" t="s">
        <v>51</v>
      </c>
      <c r="E14" s="68"/>
    </row>
    <row r="15" spans="2:10" ht="15" customHeight="1" x14ac:dyDescent="0.35"/>
    <row r="16" spans="2:10" ht="15" customHeight="1" x14ac:dyDescent="0.35">
      <c r="B16" s="62" t="s">
        <v>52</v>
      </c>
      <c r="C16" s="62"/>
      <c r="D16" s="63">
        <v>44405</v>
      </c>
      <c r="E16" s="63"/>
      <c r="G16" s="29" t="s">
        <v>12</v>
      </c>
      <c r="H16" s="61" t="s">
        <v>70</v>
      </c>
      <c r="I16" s="61"/>
      <c r="J16" s="61"/>
    </row>
    <row r="17" spans="2:10" ht="15" customHeight="1" x14ac:dyDescent="0.35">
      <c r="B17" s="62" t="s">
        <v>17</v>
      </c>
      <c r="C17" s="62"/>
      <c r="D17" s="63">
        <v>44561</v>
      </c>
      <c r="E17" s="63"/>
      <c r="G17" s="29" t="s">
        <v>13</v>
      </c>
      <c r="H17" s="61"/>
      <c r="I17" s="61"/>
      <c r="J17" s="61"/>
    </row>
    <row r="18" spans="2:10" ht="15" customHeight="1" x14ac:dyDescent="0.35"/>
    <row r="19" spans="2:10" ht="16.5" customHeight="1" x14ac:dyDescent="0.35">
      <c r="B19" s="64" t="s">
        <v>53</v>
      </c>
      <c r="C19" s="64"/>
      <c r="D19" s="65">
        <v>1659</v>
      </c>
      <c r="E19" s="65"/>
    </row>
    <row r="20" spans="2:10" ht="23.25" customHeight="1" x14ac:dyDescent="0.35"/>
    <row r="21" spans="2:10" ht="16.5" customHeight="1" x14ac:dyDescent="0.35"/>
  </sheetData>
  <mergeCells count="29">
    <mergeCell ref="B9:C9"/>
    <mergeCell ref="D9:E9"/>
    <mergeCell ref="G9:H9"/>
    <mergeCell ref="I9:J9"/>
    <mergeCell ref="B4:J4"/>
    <mergeCell ref="B8:C8"/>
    <mergeCell ref="D8:E8"/>
    <mergeCell ref="G8:H8"/>
    <mergeCell ref="I8:J8"/>
    <mergeCell ref="B10:C10"/>
    <mergeCell ref="D10:E10"/>
    <mergeCell ref="G10:H10"/>
    <mergeCell ref="I10:J10"/>
    <mergeCell ref="B11:C11"/>
    <mergeCell ref="D11:E11"/>
    <mergeCell ref="B12:C12"/>
    <mergeCell ref="D12:E12"/>
    <mergeCell ref="B13:C13"/>
    <mergeCell ref="D13:E13"/>
    <mergeCell ref="B16:C16"/>
    <mergeCell ref="D16:E16"/>
    <mergeCell ref="B14:C14"/>
    <mergeCell ref="D14:E14"/>
    <mergeCell ref="H16:J16"/>
    <mergeCell ref="B17:C17"/>
    <mergeCell ref="D17:E17"/>
    <mergeCell ref="H17:J17"/>
    <mergeCell ref="B19:C19"/>
    <mergeCell ref="D19:E19"/>
  </mergeCells>
  <conditionalFormatting sqref="I8:J8">
    <cfRule type="expression" dxfId="22" priority="2">
      <formula>I8=""</formula>
    </cfRule>
  </conditionalFormatting>
  <conditionalFormatting sqref="I9:J9">
    <cfRule type="expression" dxfId="21" priority="4">
      <formula>I9=""</formula>
    </cfRule>
  </conditionalFormatting>
  <conditionalFormatting sqref="I10:J10">
    <cfRule type="expression" dxfId="20" priority="5">
      <formula>I10=""</formula>
    </cfRule>
  </conditionalFormatting>
  <conditionalFormatting sqref="D9:E9">
    <cfRule type="expression" dxfId="19" priority="6">
      <formula>D9=""</formula>
    </cfRule>
  </conditionalFormatting>
  <conditionalFormatting sqref="H16:H17">
    <cfRule type="expression" dxfId="18" priority="1">
      <formula>H16=""</formula>
    </cfRule>
  </conditionalFormatting>
  <printOptions horizontalCentered="1"/>
  <pageMargins left="0.70833330000000005" right="0.70833330000000005" top="0.74791660000000004" bottom="0.74791660000000004" header="0.3152778" footer="0.3152778"/>
  <pageSetup paperSize="297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C23" sqref="C23"/>
    </sheetView>
  </sheetViews>
  <sheetFormatPr baseColWidth="10" defaultRowHeight="14.5" x14ac:dyDescent="0.35"/>
  <cols>
    <col min="4" max="5" width="16.7265625" customWidth="1"/>
    <col min="6" max="6" width="18.81640625" customWidth="1"/>
  </cols>
  <sheetData>
    <row r="2" spans="1:7" x14ac:dyDescent="0.35">
      <c r="A2" s="71" t="str">
        <f>"SERVICIOS DE LA UNIDAD DE NEGOCIO ("&amp;A7&amp;" - "&amp;C7&amp;")"</f>
        <v>SERVICIOS DE LA UNIDAD DE NEGOCIO (UNQ - Normal)</v>
      </c>
      <c r="B2" s="71"/>
      <c r="C2" s="71"/>
      <c r="D2" s="71"/>
      <c r="E2" s="71"/>
      <c r="F2" s="71"/>
    </row>
    <row r="4" spans="1:7" x14ac:dyDescent="0.35">
      <c r="A4" s="1" t="s">
        <v>14</v>
      </c>
      <c r="B4" s="1"/>
      <c r="C4" s="1"/>
      <c r="D4" s="1"/>
      <c r="E4" s="1"/>
      <c r="F4" s="1"/>
    </row>
    <row r="6" spans="1:7" ht="29" x14ac:dyDescent="0.35">
      <c r="A6" s="72" t="s">
        <v>15</v>
      </c>
      <c r="B6" s="73"/>
      <c r="C6" s="72" t="s">
        <v>16</v>
      </c>
      <c r="D6" s="74"/>
      <c r="E6" s="24" t="s">
        <v>57</v>
      </c>
      <c r="F6" s="24" t="s">
        <v>41</v>
      </c>
    </row>
    <row r="7" spans="1:7" x14ac:dyDescent="0.35">
      <c r="A7" s="75" t="str" cm="1">
        <f t="array" ref="A7">+TAPA!D13:E13</f>
        <v>UNQ</v>
      </c>
      <c r="B7" s="76"/>
      <c r="C7" s="75" t="s">
        <v>39</v>
      </c>
      <c r="D7" s="77"/>
      <c r="E7" s="25">
        <f>+TAPA!D16</f>
        <v>44405</v>
      </c>
      <c r="F7" s="25" cm="1">
        <f t="array" ref="F7:G7">+TAPA!D17:E17</f>
        <v>44561</v>
      </c>
      <c r="G7">
        <v>0</v>
      </c>
    </row>
    <row r="9" spans="1:7" ht="51" customHeight="1" x14ac:dyDescent="0.35">
      <c r="A9" s="26" t="s">
        <v>15</v>
      </c>
      <c r="B9" s="26" t="s">
        <v>20</v>
      </c>
      <c r="C9" s="26" t="s">
        <v>21</v>
      </c>
      <c r="D9" s="26" t="s">
        <v>42</v>
      </c>
      <c r="E9" s="26" t="s">
        <v>43</v>
      </c>
      <c r="F9" s="26" t="s">
        <v>44</v>
      </c>
    </row>
    <row r="10" spans="1:7" x14ac:dyDescent="0.35">
      <c r="A10" s="27" t="s">
        <v>8</v>
      </c>
      <c r="B10" s="27" t="s">
        <v>31</v>
      </c>
      <c r="C10" s="27">
        <v>0</v>
      </c>
      <c r="D10" s="27" t="s">
        <v>45</v>
      </c>
      <c r="E10" s="27" t="s">
        <v>46</v>
      </c>
      <c r="F10" s="28">
        <v>77.799036240000007</v>
      </c>
    </row>
    <row r="11" spans="1:7" x14ac:dyDescent="0.35">
      <c r="A11" s="27" t="s">
        <v>8</v>
      </c>
      <c r="B11" s="27" t="s">
        <v>31</v>
      </c>
      <c r="C11" s="27">
        <v>1</v>
      </c>
      <c r="D11" s="27" t="s">
        <v>46</v>
      </c>
      <c r="E11" s="27" t="s">
        <v>45</v>
      </c>
      <c r="F11" s="28">
        <v>78.523459869999996</v>
      </c>
    </row>
    <row r="12" spans="1:7" x14ac:dyDescent="0.35">
      <c r="A12" s="27" t="s">
        <v>8</v>
      </c>
      <c r="B12" s="27" t="s">
        <v>60</v>
      </c>
      <c r="C12" s="27">
        <v>0</v>
      </c>
      <c r="D12" s="27" t="s">
        <v>61</v>
      </c>
      <c r="E12" s="27" t="s">
        <v>46</v>
      </c>
      <c r="F12" s="28">
        <v>74.055000000000007</v>
      </c>
    </row>
    <row r="13" spans="1:7" x14ac:dyDescent="0.35">
      <c r="A13" s="27" t="s">
        <v>8</v>
      </c>
      <c r="B13" s="27" t="s">
        <v>60</v>
      </c>
      <c r="C13" s="27">
        <v>1</v>
      </c>
      <c r="D13" s="27" t="s">
        <v>46</v>
      </c>
      <c r="E13" s="27" t="s">
        <v>61</v>
      </c>
      <c r="F13" s="28">
        <v>75.900999999999996</v>
      </c>
    </row>
    <row r="14" spans="1:7" x14ac:dyDescent="0.35">
      <c r="A14" s="27" t="s">
        <v>8</v>
      </c>
      <c r="B14" s="27" t="s">
        <v>40</v>
      </c>
      <c r="C14" s="27">
        <v>0</v>
      </c>
      <c r="D14" s="32" t="s">
        <v>48</v>
      </c>
      <c r="E14" s="32" t="s">
        <v>45</v>
      </c>
      <c r="F14" s="28">
        <v>15.77800781</v>
      </c>
    </row>
    <row r="15" spans="1:7" x14ac:dyDescent="0.35">
      <c r="A15" s="27" t="s">
        <v>8</v>
      </c>
      <c r="B15" s="27" t="s">
        <v>40</v>
      </c>
      <c r="C15" s="27">
        <v>1</v>
      </c>
      <c r="D15" s="27" t="s">
        <v>45</v>
      </c>
      <c r="E15" s="27" t="s">
        <v>48</v>
      </c>
      <c r="F15" s="28">
        <v>14.69656533</v>
      </c>
    </row>
    <row r="16" spans="1:7" x14ac:dyDescent="0.35">
      <c r="A16" s="27" t="s">
        <v>8</v>
      </c>
      <c r="B16" s="27" t="s">
        <v>58</v>
      </c>
      <c r="C16" s="27">
        <v>0</v>
      </c>
      <c r="D16" s="27" t="s">
        <v>6</v>
      </c>
      <c r="E16" s="27" t="s">
        <v>48</v>
      </c>
      <c r="F16" s="28">
        <v>13.838418280000001</v>
      </c>
    </row>
    <row r="17" spans="1:6" x14ac:dyDescent="0.35">
      <c r="A17" s="27" t="s">
        <v>8</v>
      </c>
      <c r="B17" s="31" t="s">
        <v>58</v>
      </c>
      <c r="C17" s="31">
        <v>1</v>
      </c>
      <c r="D17" s="27" t="s">
        <v>48</v>
      </c>
      <c r="E17" s="27" t="s">
        <v>6</v>
      </c>
      <c r="F17" s="28">
        <v>13.440241479999999</v>
      </c>
    </row>
    <row r="18" spans="1:6" x14ac:dyDescent="0.35">
      <c r="A18" s="35" t="s">
        <v>8</v>
      </c>
      <c r="B18" s="35" t="s">
        <v>62</v>
      </c>
      <c r="C18" s="35">
        <v>0</v>
      </c>
      <c r="D18" s="35" t="s">
        <v>45</v>
      </c>
      <c r="E18" s="35" t="s">
        <v>6</v>
      </c>
      <c r="F18" s="36">
        <v>60.66</v>
      </c>
    </row>
    <row r="19" spans="1:6" x14ac:dyDescent="0.35">
      <c r="A19" s="35" t="s">
        <v>8</v>
      </c>
      <c r="B19" s="35" t="s">
        <v>63</v>
      </c>
      <c r="C19" s="35">
        <v>1</v>
      </c>
      <c r="D19" s="35" t="s">
        <v>46</v>
      </c>
      <c r="E19" s="35" t="s">
        <v>45</v>
      </c>
      <c r="F19" s="36">
        <v>59.57</v>
      </c>
    </row>
    <row r="20" spans="1:6" x14ac:dyDescent="0.35">
      <c r="A20" s="35" t="s">
        <v>8</v>
      </c>
      <c r="B20" s="35" t="s">
        <v>64</v>
      </c>
      <c r="C20" s="35">
        <v>1</v>
      </c>
      <c r="D20" s="35" t="s">
        <v>6</v>
      </c>
      <c r="E20" s="35" t="s">
        <v>45</v>
      </c>
      <c r="F20" s="36">
        <v>59.71</v>
      </c>
    </row>
  </sheetData>
  <mergeCells count="5">
    <mergeCell ref="A2:F2"/>
    <mergeCell ref="A6:B6"/>
    <mergeCell ref="C6:D6"/>
    <mergeCell ref="A7:B7"/>
    <mergeCell ref="C7:D7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L217"/>
  <sheetViews>
    <sheetView topLeftCell="A4" zoomScaleNormal="100" workbookViewId="0">
      <selection activeCell="O23" sqref="O23"/>
    </sheetView>
  </sheetViews>
  <sheetFormatPr baseColWidth="10" defaultColWidth="20.453125" defaultRowHeight="14.25" customHeight="1" x14ac:dyDescent="0.25"/>
  <cols>
    <col min="1" max="1" width="8.453125" style="4" customWidth="1"/>
    <col min="2" max="2" width="7.81640625" style="4" bestFit="1" customWidth="1"/>
    <col min="3" max="3" width="3.26953125" style="4" bestFit="1" customWidth="1"/>
    <col min="4" max="4" width="5.7265625" style="4" bestFit="1" customWidth="1"/>
    <col min="5" max="5" width="11.81640625" style="4" customWidth="1"/>
    <col min="6" max="6" width="13.7265625" style="4" customWidth="1"/>
    <col min="7" max="7" width="8.7265625" style="4" bestFit="1" customWidth="1"/>
    <col min="8" max="10" width="3.26953125" style="4" bestFit="1" customWidth="1"/>
    <col min="11" max="11" width="4" style="4" bestFit="1" customWidth="1"/>
    <col min="12" max="12" width="3.26953125" style="4" bestFit="1" customWidth="1"/>
    <col min="13" max="16384" width="20.453125" style="4"/>
  </cols>
  <sheetData>
    <row r="1" spans="1:12" ht="10.5" x14ac:dyDescent="0.25"/>
    <row r="2" spans="1:12" ht="14.5" x14ac:dyDescent="0.25">
      <c r="A2" s="71" t="str">
        <f>"PUNTOS DE CONTROL DE LA UNIDAD DE NEGOCIO ("&amp;A7&amp;" - "&amp;C7&amp;")"</f>
        <v>PUNTOS DE CONTROL DE LA UNIDAD DE NEGOCIO (UNQ - NORMAL)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ht="10.5" x14ac:dyDescent="0.25"/>
    <row r="4" spans="1:12" s="1" customFormat="1" ht="14.5" x14ac:dyDescent="0.35">
      <c r="A4" s="1" t="s">
        <v>14</v>
      </c>
    </row>
    <row r="5" spans="1:12" ht="10.5" x14ac:dyDescent="0.25"/>
    <row r="6" spans="1:12" ht="14.5" x14ac:dyDescent="0.35">
      <c r="A6" s="78" t="s">
        <v>15</v>
      </c>
      <c r="B6" s="80"/>
      <c r="C6" s="78" t="s">
        <v>16</v>
      </c>
      <c r="D6" s="79"/>
      <c r="E6" s="80"/>
      <c r="F6" s="78" t="s">
        <v>10</v>
      </c>
      <c r="G6" s="80"/>
      <c r="H6" s="78" t="s">
        <v>11</v>
      </c>
      <c r="I6" s="79"/>
      <c r="J6" s="79"/>
      <c r="K6" s="79"/>
      <c r="L6" s="80"/>
    </row>
    <row r="7" spans="1:12" ht="14.5" x14ac:dyDescent="0.35">
      <c r="A7" s="75" t="str">
        <f>+TAPA!D13</f>
        <v>UNQ</v>
      </c>
      <c r="B7" s="76"/>
      <c r="C7" s="75" t="str">
        <f>+TAPA!I8</f>
        <v>NORMAL</v>
      </c>
      <c r="D7" s="77"/>
      <c r="E7" s="76"/>
      <c r="F7" s="81">
        <f>+TAPA!D16</f>
        <v>44405</v>
      </c>
      <c r="G7" s="82"/>
      <c r="H7" s="81">
        <f>+TAPA!D17</f>
        <v>44561</v>
      </c>
      <c r="I7" s="83"/>
      <c r="J7" s="83"/>
      <c r="K7" s="83"/>
      <c r="L7" s="82"/>
    </row>
    <row r="8" spans="1:12" ht="10.5" x14ac:dyDescent="0.25"/>
    <row r="9" spans="1:12" s="1" customFormat="1" ht="14.5" x14ac:dyDescent="0.35">
      <c r="A9" s="1" t="s">
        <v>18</v>
      </c>
    </row>
    <row r="10" spans="1:12" ht="14.25" customHeight="1" x14ac:dyDescent="0.25">
      <c r="L10" s="5"/>
    </row>
    <row r="11" spans="1:12" s="2" customFormat="1" ht="99.75" customHeight="1" x14ac:dyDescent="0.3">
      <c r="A11" s="6" t="s">
        <v>19</v>
      </c>
      <c r="B11" s="7" t="s">
        <v>20</v>
      </c>
      <c r="C11" s="7" t="s">
        <v>21</v>
      </c>
      <c r="D11" s="7" t="s">
        <v>22</v>
      </c>
      <c r="E11" s="7" t="s">
        <v>23</v>
      </c>
      <c r="F11" s="7" t="s">
        <v>24</v>
      </c>
      <c r="G11" s="7" t="s">
        <v>25</v>
      </c>
      <c r="H11" s="7" t="s">
        <v>26</v>
      </c>
      <c r="I11" s="7" t="s">
        <v>27</v>
      </c>
      <c r="J11" s="7" t="s">
        <v>28</v>
      </c>
      <c r="K11" s="7" t="s">
        <v>29</v>
      </c>
      <c r="L11" s="7" t="s">
        <v>30</v>
      </c>
    </row>
    <row r="12" spans="1:12" ht="14.25" customHeight="1" x14ac:dyDescent="0.25">
      <c r="A12" s="11" t="s">
        <v>8</v>
      </c>
      <c r="B12" s="12" t="s">
        <v>31</v>
      </c>
      <c r="C12" s="12">
        <v>0</v>
      </c>
      <c r="D12" s="12">
        <v>1</v>
      </c>
      <c r="E12" s="13">
        <v>-71.629211999999995</v>
      </c>
      <c r="F12" s="13">
        <v>-33.03566</v>
      </c>
      <c r="G12" s="14">
        <v>949.5926513671875</v>
      </c>
      <c r="H12" s="12">
        <v>1</v>
      </c>
      <c r="I12" s="11">
        <v>1</v>
      </c>
      <c r="J12" s="11">
        <v>1</v>
      </c>
      <c r="K12" s="33">
        <v>0.8</v>
      </c>
      <c r="L12" s="49">
        <v>1</v>
      </c>
    </row>
    <row r="13" spans="1:12" ht="14.25" customHeight="1" x14ac:dyDescent="0.25">
      <c r="A13" s="11" t="s">
        <v>8</v>
      </c>
      <c r="B13" s="12" t="s">
        <v>31</v>
      </c>
      <c r="C13" s="12">
        <v>0</v>
      </c>
      <c r="D13" s="12">
        <v>2</v>
      </c>
      <c r="E13" s="13">
        <v>-71.606058000000004</v>
      </c>
      <c r="F13" s="13">
        <v>-33.044130000000003</v>
      </c>
      <c r="G13" s="14">
        <v>3555.658935546875</v>
      </c>
      <c r="H13" s="12">
        <v>1</v>
      </c>
      <c r="I13" s="11">
        <v>1</v>
      </c>
      <c r="J13" s="11">
        <v>0</v>
      </c>
      <c r="K13" s="33">
        <v>0.1</v>
      </c>
      <c r="L13" s="49">
        <v>1</v>
      </c>
    </row>
    <row r="14" spans="1:12" ht="14.25" customHeight="1" x14ac:dyDescent="0.25">
      <c r="A14" s="11" t="s">
        <v>8</v>
      </c>
      <c r="B14" s="15" t="s">
        <v>31</v>
      </c>
      <c r="C14" s="16">
        <v>0</v>
      </c>
      <c r="D14" s="16">
        <v>3</v>
      </c>
      <c r="E14" s="17">
        <v>-71.599326000000005</v>
      </c>
      <c r="F14" s="17">
        <v>-33.037908999999999</v>
      </c>
      <c r="G14" s="18">
        <v>4637.22509765625</v>
      </c>
      <c r="H14" s="16">
        <v>1</v>
      </c>
      <c r="I14" s="11">
        <v>0</v>
      </c>
      <c r="J14" s="11">
        <v>0</v>
      </c>
      <c r="K14" s="33">
        <v>0</v>
      </c>
      <c r="L14" s="49">
        <v>1</v>
      </c>
    </row>
    <row r="15" spans="1:12" ht="14.25" customHeight="1" x14ac:dyDescent="0.25">
      <c r="A15" s="11" t="s">
        <v>8</v>
      </c>
      <c r="B15" s="15" t="s">
        <v>31</v>
      </c>
      <c r="C15" s="16">
        <v>0</v>
      </c>
      <c r="D15" s="16">
        <v>4</v>
      </c>
      <c r="E15" s="17">
        <v>-71.592360999999997</v>
      </c>
      <c r="F15" s="17">
        <v>-33.033360000000002</v>
      </c>
      <c r="G15" s="18">
        <v>5603.86083984375</v>
      </c>
      <c r="H15" s="16">
        <v>1</v>
      </c>
      <c r="I15" s="11">
        <v>0</v>
      </c>
      <c r="J15" s="11">
        <v>0</v>
      </c>
      <c r="K15" s="33">
        <v>0</v>
      </c>
      <c r="L15" s="49">
        <v>1</v>
      </c>
    </row>
    <row r="16" spans="1:12" ht="14.25" customHeight="1" x14ac:dyDescent="0.25">
      <c r="A16" s="11" t="s">
        <v>8</v>
      </c>
      <c r="B16" s="15" t="s">
        <v>31</v>
      </c>
      <c r="C16" s="16">
        <v>0</v>
      </c>
      <c r="D16" s="16">
        <v>5</v>
      </c>
      <c r="E16" s="17">
        <v>-71.570896000000005</v>
      </c>
      <c r="F16" s="17">
        <v>-33.025038000000002</v>
      </c>
      <c r="G16" s="18">
        <v>8158.4248046875</v>
      </c>
      <c r="H16" s="16">
        <v>1</v>
      </c>
      <c r="I16" s="11">
        <v>0</v>
      </c>
      <c r="J16" s="11">
        <v>0</v>
      </c>
      <c r="K16" s="33">
        <v>0</v>
      </c>
      <c r="L16" s="11">
        <v>0</v>
      </c>
    </row>
    <row r="17" spans="1:12" ht="14.25" customHeight="1" x14ac:dyDescent="0.25">
      <c r="A17" s="11" t="s">
        <v>8</v>
      </c>
      <c r="B17" s="15" t="s">
        <v>31</v>
      </c>
      <c r="C17" s="16">
        <v>0</v>
      </c>
      <c r="D17" s="16">
        <v>6</v>
      </c>
      <c r="E17" s="17">
        <v>-71.553430000000006</v>
      </c>
      <c r="F17" s="17">
        <v>-33.027363999999999</v>
      </c>
      <c r="G17" s="18">
        <v>9983.1201171875</v>
      </c>
      <c r="H17" s="16">
        <v>1</v>
      </c>
      <c r="I17" s="11">
        <v>0</v>
      </c>
      <c r="J17" s="11">
        <v>0</v>
      </c>
      <c r="K17" s="33">
        <v>0</v>
      </c>
      <c r="L17" s="49">
        <v>1</v>
      </c>
    </row>
    <row r="18" spans="1:12" ht="14.25" customHeight="1" x14ac:dyDescent="0.25">
      <c r="A18" s="11" t="s">
        <v>8</v>
      </c>
      <c r="B18" s="15" t="s">
        <v>31</v>
      </c>
      <c r="C18" s="16">
        <v>0</v>
      </c>
      <c r="D18" s="16">
        <v>7</v>
      </c>
      <c r="E18" s="17">
        <v>-71.539849000000004</v>
      </c>
      <c r="F18" s="17">
        <v>-33.029468000000001</v>
      </c>
      <c r="G18" s="18">
        <v>11403.240234375</v>
      </c>
      <c r="H18" s="16">
        <v>1</v>
      </c>
      <c r="I18" s="11">
        <v>0</v>
      </c>
      <c r="J18" s="11">
        <v>0</v>
      </c>
      <c r="K18" s="33">
        <v>0</v>
      </c>
      <c r="L18" s="11">
        <v>1</v>
      </c>
    </row>
    <row r="19" spans="1:12" ht="14.25" customHeight="1" x14ac:dyDescent="0.25">
      <c r="A19" s="11" t="s">
        <v>8</v>
      </c>
      <c r="B19" s="15" t="s">
        <v>31</v>
      </c>
      <c r="C19" s="16">
        <v>0</v>
      </c>
      <c r="D19" s="16">
        <v>8</v>
      </c>
      <c r="E19" s="17">
        <v>-71.514410999999996</v>
      </c>
      <c r="F19" s="17">
        <v>-33.044150999999999</v>
      </c>
      <c r="G19" s="18">
        <v>14355.96484375</v>
      </c>
      <c r="H19" s="16">
        <v>1</v>
      </c>
      <c r="I19" s="11">
        <v>0</v>
      </c>
      <c r="J19" s="11">
        <v>0</v>
      </c>
      <c r="K19" s="33">
        <v>0</v>
      </c>
      <c r="L19" s="49">
        <v>0</v>
      </c>
    </row>
    <row r="20" spans="1:12" ht="14.25" customHeight="1" x14ac:dyDescent="0.25">
      <c r="A20" s="11" t="s">
        <v>8</v>
      </c>
      <c r="B20" s="15" t="s">
        <v>31</v>
      </c>
      <c r="C20" s="16">
        <v>0</v>
      </c>
      <c r="D20" s="16">
        <v>9</v>
      </c>
      <c r="E20" s="17">
        <v>-71.504800000000003</v>
      </c>
      <c r="F20" s="17">
        <v>-33.045628000000001</v>
      </c>
      <c r="G20" s="18">
        <v>16099.3779296875</v>
      </c>
      <c r="H20" s="16">
        <v>1</v>
      </c>
      <c r="I20" s="11">
        <v>0</v>
      </c>
      <c r="J20" s="11">
        <v>0</v>
      </c>
      <c r="K20" s="33">
        <v>0</v>
      </c>
      <c r="L20" s="49">
        <v>0</v>
      </c>
    </row>
    <row r="21" spans="1:12" ht="14.25" customHeight="1" x14ac:dyDescent="0.25">
      <c r="A21" s="11" t="s">
        <v>8</v>
      </c>
      <c r="B21" s="15" t="s">
        <v>31</v>
      </c>
      <c r="C21" s="16">
        <v>0</v>
      </c>
      <c r="D21" s="16">
        <v>10</v>
      </c>
      <c r="E21" s="17">
        <v>-71.500487000000007</v>
      </c>
      <c r="F21" s="17">
        <v>-33.018031999999998</v>
      </c>
      <c r="G21" s="18">
        <v>19731.916015625</v>
      </c>
      <c r="H21" s="16">
        <v>1</v>
      </c>
      <c r="I21" s="11">
        <v>0</v>
      </c>
      <c r="J21" s="11">
        <v>0</v>
      </c>
      <c r="K21" s="33">
        <v>0</v>
      </c>
      <c r="L21" s="49">
        <v>0</v>
      </c>
    </row>
    <row r="22" spans="1:12" ht="14.25" customHeight="1" x14ac:dyDescent="0.25">
      <c r="A22" s="11" t="s">
        <v>8</v>
      </c>
      <c r="B22" s="15" t="s">
        <v>31</v>
      </c>
      <c r="C22" s="16">
        <v>0</v>
      </c>
      <c r="D22" s="16">
        <v>11</v>
      </c>
      <c r="E22" s="17">
        <v>-71.501378000000003</v>
      </c>
      <c r="F22" s="17">
        <v>-32.996360000000003</v>
      </c>
      <c r="G22" s="18">
        <v>23292.73046875</v>
      </c>
      <c r="H22" s="16">
        <v>1</v>
      </c>
      <c r="I22" s="11">
        <v>0</v>
      </c>
      <c r="J22" s="11">
        <v>0</v>
      </c>
      <c r="K22" s="33">
        <v>0</v>
      </c>
      <c r="L22" s="49">
        <v>0</v>
      </c>
    </row>
    <row r="23" spans="1:12" ht="14.25" customHeight="1" x14ac:dyDescent="0.25">
      <c r="A23" s="11" t="s">
        <v>8</v>
      </c>
      <c r="B23" s="15" t="s">
        <v>31</v>
      </c>
      <c r="C23" s="16">
        <v>0</v>
      </c>
      <c r="D23" s="16">
        <v>12</v>
      </c>
      <c r="E23" s="17">
        <v>-71.499418000000006</v>
      </c>
      <c r="F23" s="17">
        <v>-32.971750999999998</v>
      </c>
      <c r="G23" s="18">
        <v>26028.35546875</v>
      </c>
      <c r="H23" s="16">
        <v>1</v>
      </c>
      <c r="I23" s="11">
        <v>0</v>
      </c>
      <c r="J23" s="11">
        <v>0</v>
      </c>
      <c r="K23" s="33">
        <v>0</v>
      </c>
      <c r="L23" s="49">
        <v>0</v>
      </c>
    </row>
    <row r="24" spans="1:12" ht="14.25" customHeight="1" x14ac:dyDescent="0.25">
      <c r="A24" s="11" t="s">
        <v>8</v>
      </c>
      <c r="B24" s="15" t="s">
        <v>31</v>
      </c>
      <c r="C24" s="16">
        <v>0</v>
      </c>
      <c r="D24" s="16">
        <v>13</v>
      </c>
      <c r="E24" s="17">
        <v>-71.506525999999994</v>
      </c>
      <c r="F24" s="17">
        <v>-32.924399999999999</v>
      </c>
      <c r="G24" s="18">
        <v>31986.798828125</v>
      </c>
      <c r="H24" s="16">
        <v>1</v>
      </c>
      <c r="I24" s="11">
        <v>0</v>
      </c>
      <c r="J24" s="11">
        <v>0</v>
      </c>
      <c r="K24" s="33">
        <v>0</v>
      </c>
      <c r="L24" s="49">
        <v>1</v>
      </c>
    </row>
    <row r="25" spans="1:12" ht="14.25" customHeight="1" x14ac:dyDescent="0.25">
      <c r="A25" s="11" t="s">
        <v>8</v>
      </c>
      <c r="B25" s="15" t="s">
        <v>31</v>
      </c>
      <c r="C25" s="16">
        <v>0</v>
      </c>
      <c r="D25" s="16">
        <v>14</v>
      </c>
      <c r="E25" s="17">
        <v>-71.490412000000006</v>
      </c>
      <c r="F25" s="17">
        <v>-32.865079999999999</v>
      </c>
      <c r="G25" s="18">
        <v>40009.10546875</v>
      </c>
      <c r="H25" s="16">
        <v>1</v>
      </c>
      <c r="I25" s="11">
        <v>0</v>
      </c>
      <c r="J25" s="11">
        <v>0</v>
      </c>
      <c r="K25" s="33">
        <v>0</v>
      </c>
      <c r="L25" s="49">
        <v>0</v>
      </c>
    </row>
    <row r="26" spans="1:12" ht="14.25" customHeight="1" x14ac:dyDescent="0.25">
      <c r="A26" s="11" t="s">
        <v>8</v>
      </c>
      <c r="B26" s="15" t="s">
        <v>31</v>
      </c>
      <c r="C26" s="16">
        <v>0</v>
      </c>
      <c r="D26" s="16">
        <v>15</v>
      </c>
      <c r="E26" s="17">
        <v>-71.476175999999995</v>
      </c>
      <c r="F26" s="17">
        <v>-32.812063999999999</v>
      </c>
      <c r="G26" s="18">
        <v>46609.9453125</v>
      </c>
      <c r="H26" s="16">
        <v>1</v>
      </c>
      <c r="I26" s="11">
        <v>0</v>
      </c>
      <c r="J26" s="11">
        <v>0</v>
      </c>
      <c r="K26" s="33">
        <v>0</v>
      </c>
      <c r="L26" s="49">
        <v>0</v>
      </c>
    </row>
    <row r="27" spans="1:12" ht="14.25" customHeight="1" x14ac:dyDescent="0.25">
      <c r="A27" s="11" t="s">
        <v>8</v>
      </c>
      <c r="B27" s="15" t="s">
        <v>31</v>
      </c>
      <c r="C27" s="16">
        <v>0</v>
      </c>
      <c r="D27" s="16">
        <v>16</v>
      </c>
      <c r="E27" s="17">
        <v>-71.474960999999993</v>
      </c>
      <c r="F27" s="17">
        <v>-32.801709000000002</v>
      </c>
      <c r="G27" s="18">
        <v>47916.8515625</v>
      </c>
      <c r="H27" s="16">
        <v>1</v>
      </c>
      <c r="I27" s="11">
        <v>0</v>
      </c>
      <c r="J27" s="11">
        <v>0</v>
      </c>
      <c r="K27" s="33">
        <v>0</v>
      </c>
      <c r="L27" s="11">
        <v>0</v>
      </c>
    </row>
    <row r="28" spans="1:12" ht="14.25" customHeight="1" x14ac:dyDescent="0.25">
      <c r="A28" s="11" t="s">
        <v>8</v>
      </c>
      <c r="B28" s="15" t="s">
        <v>31</v>
      </c>
      <c r="C28" s="16">
        <v>0</v>
      </c>
      <c r="D28" s="16">
        <v>17</v>
      </c>
      <c r="E28" s="17">
        <v>-71.533430999999993</v>
      </c>
      <c r="F28" s="17">
        <v>-32.797351999999997</v>
      </c>
      <c r="G28" s="18">
        <v>54259.4296875</v>
      </c>
      <c r="H28" s="16">
        <v>1</v>
      </c>
      <c r="I28" s="11">
        <v>0</v>
      </c>
      <c r="J28" s="11">
        <v>0</v>
      </c>
      <c r="K28" s="33">
        <v>0</v>
      </c>
      <c r="L28" s="49">
        <v>1</v>
      </c>
    </row>
    <row r="29" spans="1:12" ht="14.25" customHeight="1" x14ac:dyDescent="0.25">
      <c r="A29" s="11" t="s">
        <v>8</v>
      </c>
      <c r="B29" s="15" t="s">
        <v>31</v>
      </c>
      <c r="C29" s="16">
        <v>0</v>
      </c>
      <c r="D29" s="16">
        <v>18</v>
      </c>
      <c r="E29" s="17">
        <v>-71.535905999999997</v>
      </c>
      <c r="F29" s="17">
        <v>-32.795062999999999</v>
      </c>
      <c r="G29" s="18">
        <v>54743.3359375</v>
      </c>
      <c r="H29" s="16">
        <v>1</v>
      </c>
      <c r="I29" s="11">
        <v>0</v>
      </c>
      <c r="J29" s="11">
        <v>0</v>
      </c>
      <c r="K29" s="33">
        <v>0</v>
      </c>
      <c r="L29" s="49">
        <v>1</v>
      </c>
    </row>
    <row r="30" spans="1:12" ht="14.25" customHeight="1" x14ac:dyDescent="0.25">
      <c r="A30" s="11" t="s">
        <v>8</v>
      </c>
      <c r="B30" s="15" t="s">
        <v>31</v>
      </c>
      <c r="C30" s="16">
        <v>0</v>
      </c>
      <c r="D30" s="16">
        <v>19</v>
      </c>
      <c r="E30" s="17">
        <v>-71.533390999999995</v>
      </c>
      <c r="F30" s="17">
        <v>-32.786577000000001</v>
      </c>
      <c r="G30" s="18">
        <v>55821.265625</v>
      </c>
      <c r="H30" s="16">
        <v>1</v>
      </c>
      <c r="I30" s="11">
        <v>0</v>
      </c>
      <c r="J30" s="11">
        <v>0</v>
      </c>
      <c r="K30" s="33">
        <v>0</v>
      </c>
      <c r="L30" s="49">
        <v>1</v>
      </c>
    </row>
    <row r="31" spans="1:12" ht="14.25" customHeight="1" x14ac:dyDescent="0.25">
      <c r="A31" s="11" t="s">
        <v>8</v>
      </c>
      <c r="B31" s="15" t="s">
        <v>31</v>
      </c>
      <c r="C31" s="16">
        <v>0</v>
      </c>
      <c r="D31" s="16">
        <v>20</v>
      </c>
      <c r="E31" s="17">
        <v>-71.534450000000007</v>
      </c>
      <c r="F31" s="17">
        <v>-32.774656999999998</v>
      </c>
      <c r="G31" s="18">
        <v>57191.5234375</v>
      </c>
      <c r="H31" s="16">
        <v>1</v>
      </c>
      <c r="I31" s="11">
        <v>0</v>
      </c>
      <c r="J31" s="11">
        <v>0</v>
      </c>
      <c r="K31" s="33">
        <v>0</v>
      </c>
      <c r="L31" s="49">
        <v>1</v>
      </c>
    </row>
    <row r="32" spans="1:12" ht="14.25" customHeight="1" x14ac:dyDescent="0.25">
      <c r="A32" s="11" t="s">
        <v>8</v>
      </c>
      <c r="B32" s="15" t="s">
        <v>31</v>
      </c>
      <c r="C32" s="16">
        <v>0</v>
      </c>
      <c r="D32" s="16">
        <v>21</v>
      </c>
      <c r="E32" s="17">
        <v>-71.532055</v>
      </c>
      <c r="F32" s="17">
        <v>-32.771031000000001</v>
      </c>
      <c r="G32" s="18">
        <v>57928.75</v>
      </c>
      <c r="H32" s="16">
        <v>1</v>
      </c>
      <c r="I32" s="11">
        <v>0</v>
      </c>
      <c r="J32" s="11">
        <v>0</v>
      </c>
      <c r="K32" s="33">
        <v>0</v>
      </c>
      <c r="L32" s="49">
        <v>1</v>
      </c>
    </row>
    <row r="33" spans="1:12" ht="14.25" customHeight="1" x14ac:dyDescent="0.25">
      <c r="A33" s="11" t="s">
        <v>8</v>
      </c>
      <c r="B33" s="15" t="s">
        <v>31</v>
      </c>
      <c r="C33" s="16">
        <v>0</v>
      </c>
      <c r="D33" s="16">
        <v>22</v>
      </c>
      <c r="E33" s="17">
        <v>-71.529674999999997</v>
      </c>
      <c r="F33" s="17">
        <v>-32.780470000000001</v>
      </c>
      <c r="G33" s="18">
        <v>59367.98828125</v>
      </c>
      <c r="H33" s="16">
        <v>1</v>
      </c>
      <c r="I33" s="11">
        <v>0</v>
      </c>
      <c r="J33" s="11">
        <v>0</v>
      </c>
      <c r="K33" s="33">
        <v>0</v>
      </c>
      <c r="L33" s="49">
        <v>1</v>
      </c>
    </row>
    <row r="34" spans="1:12" ht="14.25" customHeight="1" x14ac:dyDescent="0.25">
      <c r="A34" s="11" t="s">
        <v>8</v>
      </c>
      <c r="B34" s="15" t="s">
        <v>31</v>
      </c>
      <c r="C34" s="16">
        <v>0</v>
      </c>
      <c r="D34" s="16">
        <v>23</v>
      </c>
      <c r="E34" s="17">
        <v>-71.529036000000005</v>
      </c>
      <c r="F34" s="17">
        <v>-32.790588</v>
      </c>
      <c r="G34" s="18">
        <v>60637.6875</v>
      </c>
      <c r="H34" s="16">
        <v>1</v>
      </c>
      <c r="I34" s="11">
        <v>0</v>
      </c>
      <c r="J34" s="11">
        <v>0</v>
      </c>
      <c r="K34" s="33">
        <v>0</v>
      </c>
      <c r="L34" s="49">
        <v>1</v>
      </c>
    </row>
    <row r="35" spans="1:12" ht="14.25" customHeight="1" x14ac:dyDescent="0.25">
      <c r="A35" s="11" t="s">
        <v>8</v>
      </c>
      <c r="B35" s="15" t="s">
        <v>31</v>
      </c>
      <c r="C35" s="16">
        <v>0</v>
      </c>
      <c r="D35" s="16">
        <v>24</v>
      </c>
      <c r="E35" s="17">
        <v>-71.528417000000005</v>
      </c>
      <c r="F35" s="17">
        <v>-32.796641999999999</v>
      </c>
      <c r="G35" s="18">
        <v>61391.2109375</v>
      </c>
      <c r="H35" s="16">
        <v>1</v>
      </c>
      <c r="I35" s="11">
        <v>0</v>
      </c>
      <c r="J35" s="11">
        <v>0</v>
      </c>
      <c r="K35" s="33">
        <v>0</v>
      </c>
      <c r="L35" s="49">
        <v>1</v>
      </c>
    </row>
    <row r="36" spans="1:12" ht="14.25" customHeight="1" x14ac:dyDescent="0.25">
      <c r="A36" s="11" t="s">
        <v>8</v>
      </c>
      <c r="B36" s="15" t="s">
        <v>31</v>
      </c>
      <c r="C36" s="16">
        <v>0</v>
      </c>
      <c r="D36" s="16">
        <v>25</v>
      </c>
      <c r="E36" s="17">
        <v>-71.481823000000006</v>
      </c>
      <c r="F36" s="17">
        <v>-32.765891000000003</v>
      </c>
      <c r="G36" s="18">
        <v>70324.7421875</v>
      </c>
      <c r="H36" s="16">
        <v>1</v>
      </c>
      <c r="I36" s="11">
        <v>0</v>
      </c>
      <c r="J36" s="11">
        <v>0</v>
      </c>
      <c r="K36" s="33">
        <v>0</v>
      </c>
      <c r="L36" s="49">
        <v>0</v>
      </c>
    </row>
    <row r="37" spans="1:12" ht="14.25" customHeight="1" x14ac:dyDescent="0.25">
      <c r="A37" s="11" t="s">
        <v>8</v>
      </c>
      <c r="B37" s="15" t="s">
        <v>31</v>
      </c>
      <c r="C37" s="16">
        <v>0</v>
      </c>
      <c r="D37" s="16">
        <v>26</v>
      </c>
      <c r="E37" s="17">
        <v>-71.482680000000002</v>
      </c>
      <c r="F37" s="17">
        <v>-32.744853999999997</v>
      </c>
      <c r="G37" s="18">
        <v>73329.359375</v>
      </c>
      <c r="H37" s="16">
        <v>1</v>
      </c>
      <c r="I37" s="11">
        <v>0</v>
      </c>
      <c r="J37" s="11">
        <v>0</v>
      </c>
      <c r="K37" s="33">
        <v>0</v>
      </c>
      <c r="L37" s="49">
        <v>1</v>
      </c>
    </row>
    <row r="38" spans="1:12" ht="14.25" customHeight="1" x14ac:dyDescent="0.25">
      <c r="A38" s="11" t="s">
        <v>8</v>
      </c>
      <c r="B38" s="15" t="s">
        <v>31</v>
      </c>
      <c r="C38" s="16">
        <v>0</v>
      </c>
      <c r="D38" s="16">
        <v>27</v>
      </c>
      <c r="E38" s="17">
        <v>-71.487863000000004</v>
      </c>
      <c r="F38" s="17">
        <v>-32.732379000000002</v>
      </c>
      <c r="G38" s="18">
        <v>75423.2578125</v>
      </c>
      <c r="H38" s="16">
        <v>1</v>
      </c>
      <c r="I38" s="11">
        <v>0</v>
      </c>
      <c r="J38" s="11">
        <v>0</v>
      </c>
      <c r="K38" s="33">
        <v>0</v>
      </c>
      <c r="L38" s="49">
        <v>1</v>
      </c>
    </row>
    <row r="39" spans="1:12" ht="14.25" customHeight="1" x14ac:dyDescent="0.25">
      <c r="A39" s="11" t="s">
        <v>8</v>
      </c>
      <c r="B39" s="15" t="s">
        <v>31</v>
      </c>
      <c r="C39" s="16">
        <v>0</v>
      </c>
      <c r="D39" s="16">
        <v>28</v>
      </c>
      <c r="E39" s="17">
        <v>-71.487048000000001</v>
      </c>
      <c r="F39" s="17">
        <v>-32.723892999999997</v>
      </c>
      <c r="G39" s="18">
        <v>76368</v>
      </c>
      <c r="H39" s="16">
        <v>1</v>
      </c>
      <c r="I39" s="11">
        <v>0</v>
      </c>
      <c r="J39" s="11">
        <v>0</v>
      </c>
      <c r="K39" s="33">
        <v>0</v>
      </c>
      <c r="L39" s="49">
        <v>1</v>
      </c>
    </row>
    <row r="40" spans="1:12" ht="14.25" customHeight="1" x14ac:dyDescent="0.25">
      <c r="A40" s="11" t="s">
        <v>8</v>
      </c>
      <c r="B40" s="15" t="s">
        <v>31</v>
      </c>
      <c r="C40" s="16">
        <v>0</v>
      </c>
      <c r="D40" s="16">
        <v>29</v>
      </c>
      <c r="E40" s="17">
        <v>-71.488153999999994</v>
      </c>
      <c r="F40" s="17">
        <v>-32.712209000000001</v>
      </c>
      <c r="G40" s="18">
        <v>77690.15625</v>
      </c>
      <c r="H40" s="16">
        <v>1</v>
      </c>
      <c r="I40" s="11">
        <v>1</v>
      </c>
      <c r="J40" s="11">
        <v>0</v>
      </c>
      <c r="K40" s="33">
        <v>0.1</v>
      </c>
      <c r="L40" s="49">
        <v>1</v>
      </c>
    </row>
    <row r="41" spans="1:12" ht="14.25" customHeight="1" x14ac:dyDescent="0.25">
      <c r="A41" s="11" t="s">
        <v>8</v>
      </c>
      <c r="B41" s="15" t="s">
        <v>31</v>
      </c>
      <c r="C41" s="16">
        <v>1</v>
      </c>
      <c r="D41" s="16">
        <v>1</v>
      </c>
      <c r="E41" s="17">
        <v>-71.488151999999999</v>
      </c>
      <c r="F41" s="17">
        <v>-32.712215</v>
      </c>
      <c r="G41" s="18">
        <v>109.56436157226562</v>
      </c>
      <c r="H41" s="16">
        <v>1</v>
      </c>
      <c r="I41" s="11">
        <v>1</v>
      </c>
      <c r="J41" s="19">
        <v>0</v>
      </c>
      <c r="K41" s="33">
        <v>0.8</v>
      </c>
      <c r="L41" s="11">
        <v>1</v>
      </c>
    </row>
    <row r="42" spans="1:12" ht="14.25" customHeight="1" x14ac:dyDescent="0.25">
      <c r="A42" s="11" t="s">
        <v>8</v>
      </c>
      <c r="B42" s="15" t="s">
        <v>31</v>
      </c>
      <c r="C42" s="16">
        <v>1</v>
      </c>
      <c r="D42" s="16">
        <v>2</v>
      </c>
      <c r="E42" s="17">
        <v>-71.487832999999995</v>
      </c>
      <c r="F42" s="17">
        <v>-32.732140000000001</v>
      </c>
      <c r="G42" s="18">
        <v>2349.119384765625</v>
      </c>
      <c r="H42" s="16">
        <v>1</v>
      </c>
      <c r="I42" s="11">
        <v>1</v>
      </c>
      <c r="J42" s="11">
        <v>0</v>
      </c>
      <c r="K42" s="33">
        <v>0.1</v>
      </c>
      <c r="L42" s="11">
        <v>1</v>
      </c>
    </row>
    <row r="43" spans="1:12" ht="14.25" customHeight="1" x14ac:dyDescent="0.25">
      <c r="A43" s="11" t="s">
        <v>8</v>
      </c>
      <c r="B43" s="15" t="s">
        <v>31</v>
      </c>
      <c r="C43" s="16">
        <v>1</v>
      </c>
      <c r="D43" s="16">
        <v>3</v>
      </c>
      <c r="E43" s="17">
        <v>-71.484219999999993</v>
      </c>
      <c r="F43" s="17">
        <v>-32.742472999999997</v>
      </c>
      <c r="G43" s="18">
        <v>3987.386474609375</v>
      </c>
      <c r="H43" s="16">
        <v>1</v>
      </c>
      <c r="I43" s="11">
        <v>0</v>
      </c>
      <c r="J43" s="11">
        <v>0</v>
      </c>
      <c r="K43" s="33">
        <v>0</v>
      </c>
      <c r="L43" s="11">
        <v>1</v>
      </c>
    </row>
    <row r="44" spans="1:12" ht="14.25" customHeight="1" x14ac:dyDescent="0.25">
      <c r="A44" s="11" t="s">
        <v>8</v>
      </c>
      <c r="B44" s="15" t="s">
        <v>31</v>
      </c>
      <c r="C44" s="16">
        <v>1</v>
      </c>
      <c r="D44" s="16">
        <v>4</v>
      </c>
      <c r="E44" s="17">
        <v>-71.481966</v>
      </c>
      <c r="F44" s="17">
        <v>-32.765934000000001</v>
      </c>
      <c r="G44" s="18">
        <v>8371.8056640625</v>
      </c>
      <c r="H44" s="16">
        <v>1</v>
      </c>
      <c r="I44" s="11">
        <v>0</v>
      </c>
      <c r="J44" s="11">
        <v>0</v>
      </c>
      <c r="K44" s="33">
        <v>0</v>
      </c>
      <c r="L44" s="49">
        <v>0</v>
      </c>
    </row>
    <row r="45" spans="1:12" ht="14.25" customHeight="1" x14ac:dyDescent="0.25">
      <c r="A45" s="11" t="s">
        <v>8</v>
      </c>
      <c r="B45" s="15" t="s">
        <v>31</v>
      </c>
      <c r="C45" s="16">
        <v>1</v>
      </c>
      <c r="D45" s="16">
        <v>5</v>
      </c>
      <c r="E45" s="17">
        <v>-71.533430999999993</v>
      </c>
      <c r="F45" s="17">
        <v>-32.797351999999997</v>
      </c>
      <c r="G45" s="18">
        <v>18473.455078125</v>
      </c>
      <c r="H45" s="16">
        <v>1</v>
      </c>
      <c r="I45" s="11">
        <v>0</v>
      </c>
      <c r="J45" s="11">
        <v>0</v>
      </c>
      <c r="K45" s="33">
        <v>0</v>
      </c>
      <c r="L45" s="11">
        <v>1</v>
      </c>
    </row>
    <row r="46" spans="1:12" ht="14.25" customHeight="1" x14ac:dyDescent="0.25">
      <c r="A46" s="11" t="s">
        <v>8</v>
      </c>
      <c r="B46" s="15" t="s">
        <v>31</v>
      </c>
      <c r="C46" s="16">
        <v>1</v>
      </c>
      <c r="D46" s="16">
        <v>6</v>
      </c>
      <c r="E46" s="17">
        <v>-71.535905999999997</v>
      </c>
      <c r="F46" s="17">
        <v>-32.795062999999999</v>
      </c>
      <c r="G46" s="18">
        <v>18957.36328125</v>
      </c>
      <c r="H46" s="16">
        <v>1</v>
      </c>
      <c r="I46" s="11">
        <v>0</v>
      </c>
      <c r="J46" s="11">
        <v>0</v>
      </c>
      <c r="K46" s="33">
        <v>0</v>
      </c>
      <c r="L46" s="11">
        <v>1</v>
      </c>
    </row>
    <row r="47" spans="1:12" ht="14.25" customHeight="1" x14ac:dyDescent="0.25">
      <c r="A47" s="11" t="s">
        <v>8</v>
      </c>
      <c r="B47" s="15" t="s">
        <v>31</v>
      </c>
      <c r="C47" s="16">
        <v>1</v>
      </c>
      <c r="D47" s="16">
        <v>7</v>
      </c>
      <c r="E47" s="17">
        <v>-71.532881000000003</v>
      </c>
      <c r="F47" s="17">
        <v>-32.783389</v>
      </c>
      <c r="G47" s="18">
        <v>20392.1875</v>
      </c>
      <c r="H47" s="16">
        <v>1</v>
      </c>
      <c r="I47" s="11">
        <v>0</v>
      </c>
      <c r="J47" s="11">
        <v>0</v>
      </c>
      <c r="K47" s="33">
        <v>0</v>
      </c>
      <c r="L47" s="11">
        <v>1</v>
      </c>
    </row>
    <row r="48" spans="1:12" ht="14.25" customHeight="1" x14ac:dyDescent="0.25">
      <c r="A48" s="11" t="s">
        <v>8</v>
      </c>
      <c r="B48" s="15" t="s">
        <v>31</v>
      </c>
      <c r="C48" s="16">
        <v>1</v>
      </c>
      <c r="D48" s="16">
        <v>8</v>
      </c>
      <c r="E48" s="17">
        <v>-71.534450000000007</v>
      </c>
      <c r="F48" s="17">
        <v>-32.774656999999998</v>
      </c>
      <c r="G48" s="18">
        <v>21405.552734375</v>
      </c>
      <c r="H48" s="16">
        <v>1</v>
      </c>
      <c r="I48" s="11">
        <v>0</v>
      </c>
      <c r="J48" s="11">
        <v>0</v>
      </c>
      <c r="K48" s="33">
        <v>0</v>
      </c>
      <c r="L48" s="11">
        <v>1</v>
      </c>
    </row>
    <row r="49" spans="1:12" ht="14.25" customHeight="1" x14ac:dyDescent="0.25">
      <c r="A49" s="11" t="s">
        <v>8</v>
      </c>
      <c r="B49" s="15" t="s">
        <v>31</v>
      </c>
      <c r="C49" s="16">
        <v>1</v>
      </c>
      <c r="D49" s="16">
        <v>9</v>
      </c>
      <c r="E49" s="17">
        <v>-71.532055</v>
      </c>
      <c r="F49" s="17">
        <v>-32.771031000000001</v>
      </c>
      <c r="G49" s="18">
        <v>22142.779296875</v>
      </c>
      <c r="H49" s="16">
        <v>1</v>
      </c>
      <c r="I49" s="11">
        <v>0</v>
      </c>
      <c r="J49" s="11">
        <v>0</v>
      </c>
      <c r="K49" s="33">
        <v>0</v>
      </c>
      <c r="L49" s="11">
        <v>1</v>
      </c>
    </row>
    <row r="50" spans="1:12" ht="14.25" customHeight="1" x14ac:dyDescent="0.25">
      <c r="A50" s="11" t="s">
        <v>8</v>
      </c>
      <c r="B50" s="15" t="s">
        <v>31</v>
      </c>
      <c r="C50" s="16">
        <v>1</v>
      </c>
      <c r="D50" s="16">
        <v>10</v>
      </c>
      <c r="E50" s="17">
        <v>-71.529674999999997</v>
      </c>
      <c r="F50" s="17">
        <v>-32.780470000000001</v>
      </c>
      <c r="G50" s="18">
        <v>23582.015625</v>
      </c>
      <c r="H50" s="16">
        <v>1</v>
      </c>
      <c r="I50" s="11">
        <v>0</v>
      </c>
      <c r="J50" s="11">
        <v>0</v>
      </c>
      <c r="K50" s="33">
        <v>0</v>
      </c>
      <c r="L50" s="11">
        <v>1</v>
      </c>
    </row>
    <row r="51" spans="1:12" ht="14.25" customHeight="1" x14ac:dyDescent="0.25">
      <c r="A51" s="11" t="s">
        <v>8</v>
      </c>
      <c r="B51" s="15" t="s">
        <v>31</v>
      </c>
      <c r="C51" s="16">
        <v>1</v>
      </c>
      <c r="D51" s="16">
        <v>11</v>
      </c>
      <c r="E51" s="17">
        <v>-71.529036000000005</v>
      </c>
      <c r="F51" s="17">
        <v>-32.790588</v>
      </c>
      <c r="G51" s="18">
        <v>24851.716796875</v>
      </c>
      <c r="H51" s="16">
        <v>1</v>
      </c>
      <c r="I51" s="11">
        <v>0</v>
      </c>
      <c r="J51" s="11">
        <v>0</v>
      </c>
      <c r="K51" s="33">
        <v>0</v>
      </c>
      <c r="L51" s="11">
        <v>1</v>
      </c>
    </row>
    <row r="52" spans="1:12" ht="14.25" customHeight="1" x14ac:dyDescent="0.25">
      <c r="A52" s="11" t="s">
        <v>8</v>
      </c>
      <c r="B52" s="15" t="s">
        <v>31</v>
      </c>
      <c r="C52" s="16">
        <v>1</v>
      </c>
      <c r="D52" s="16">
        <v>12</v>
      </c>
      <c r="E52" s="17">
        <v>-71.476265999999995</v>
      </c>
      <c r="F52" s="17">
        <v>-32.811982999999998</v>
      </c>
      <c r="G52" s="18">
        <v>32046.775390625</v>
      </c>
      <c r="H52" s="16">
        <v>1</v>
      </c>
      <c r="I52" s="11">
        <v>0</v>
      </c>
      <c r="J52" s="11">
        <v>0</v>
      </c>
      <c r="K52" s="33">
        <v>0</v>
      </c>
      <c r="L52" s="49">
        <v>0</v>
      </c>
    </row>
    <row r="53" spans="1:12" ht="14.25" customHeight="1" x14ac:dyDescent="0.25">
      <c r="A53" s="11" t="s">
        <v>8</v>
      </c>
      <c r="B53" s="15" t="s">
        <v>31</v>
      </c>
      <c r="C53" s="16">
        <v>1</v>
      </c>
      <c r="D53" s="16">
        <v>13</v>
      </c>
      <c r="E53" s="17">
        <v>-71.490599000000003</v>
      </c>
      <c r="F53" s="17">
        <v>-32.865572999999998</v>
      </c>
      <c r="G53" s="18">
        <v>38709.203125</v>
      </c>
      <c r="H53" s="16">
        <v>1</v>
      </c>
      <c r="I53" s="11">
        <v>0</v>
      </c>
      <c r="J53" s="11">
        <v>0</v>
      </c>
      <c r="K53" s="33">
        <v>0</v>
      </c>
      <c r="L53" s="49">
        <v>0</v>
      </c>
    </row>
    <row r="54" spans="1:12" ht="14.25" customHeight="1" x14ac:dyDescent="0.25">
      <c r="A54" s="11" t="s">
        <v>8</v>
      </c>
      <c r="B54" s="15" t="s">
        <v>31</v>
      </c>
      <c r="C54" s="16">
        <v>1</v>
      </c>
      <c r="D54" s="16">
        <v>14</v>
      </c>
      <c r="E54" s="17">
        <v>-71.506679000000005</v>
      </c>
      <c r="F54" s="17">
        <v>-32.923105999999997</v>
      </c>
      <c r="G54" s="18">
        <v>46578.0703125</v>
      </c>
      <c r="H54" s="16">
        <v>1</v>
      </c>
      <c r="I54" s="11">
        <v>0</v>
      </c>
      <c r="J54" s="11">
        <v>0</v>
      </c>
      <c r="K54" s="33">
        <v>0</v>
      </c>
      <c r="L54" s="11">
        <v>1</v>
      </c>
    </row>
    <row r="55" spans="1:12" ht="14.25" customHeight="1" x14ac:dyDescent="0.25">
      <c r="A55" s="11" t="s">
        <v>8</v>
      </c>
      <c r="B55" s="15" t="s">
        <v>31</v>
      </c>
      <c r="C55" s="16">
        <v>1</v>
      </c>
      <c r="D55" s="16">
        <v>15</v>
      </c>
      <c r="E55" s="17">
        <v>-71.499574999999993</v>
      </c>
      <c r="F55" s="17">
        <v>-32.971797000000002</v>
      </c>
      <c r="G55" s="18">
        <v>52689.80859375</v>
      </c>
      <c r="H55" s="16">
        <v>1</v>
      </c>
      <c r="I55" s="11">
        <v>0</v>
      </c>
      <c r="J55" s="11">
        <v>0</v>
      </c>
      <c r="K55" s="33">
        <v>0</v>
      </c>
      <c r="L55" s="49">
        <v>0</v>
      </c>
    </row>
    <row r="56" spans="1:12" ht="14.25" customHeight="1" x14ac:dyDescent="0.25">
      <c r="A56" s="11" t="s">
        <v>8</v>
      </c>
      <c r="B56" s="15" t="s">
        <v>31</v>
      </c>
      <c r="C56" s="16">
        <v>1</v>
      </c>
      <c r="D56" s="16">
        <v>16</v>
      </c>
      <c r="E56" s="17">
        <v>-71.501504999999995</v>
      </c>
      <c r="F56" s="17">
        <v>-32.996271</v>
      </c>
      <c r="G56" s="18">
        <v>55410.2578125</v>
      </c>
      <c r="H56" s="16">
        <v>1</v>
      </c>
      <c r="I56" s="11">
        <v>0</v>
      </c>
      <c r="J56" s="11">
        <v>0</v>
      </c>
      <c r="K56" s="33">
        <v>0</v>
      </c>
      <c r="L56" s="49">
        <v>0</v>
      </c>
    </row>
    <row r="57" spans="1:12" ht="14.25" customHeight="1" x14ac:dyDescent="0.25">
      <c r="A57" s="11" t="s">
        <v>8</v>
      </c>
      <c r="B57" s="15" t="s">
        <v>31</v>
      </c>
      <c r="C57" s="16">
        <v>1</v>
      </c>
      <c r="D57" s="16">
        <v>17</v>
      </c>
      <c r="E57" s="17">
        <v>-71.500634000000005</v>
      </c>
      <c r="F57" s="17">
        <v>-33.018042999999999</v>
      </c>
      <c r="G57" s="18">
        <v>58986.5078125</v>
      </c>
      <c r="H57" s="16">
        <v>1</v>
      </c>
      <c r="I57" s="11">
        <v>0</v>
      </c>
      <c r="J57" s="11">
        <v>0</v>
      </c>
      <c r="K57" s="33">
        <v>0</v>
      </c>
      <c r="L57" s="49">
        <v>0</v>
      </c>
    </row>
    <row r="58" spans="1:12" ht="14.25" customHeight="1" x14ac:dyDescent="0.25">
      <c r="A58" s="11" t="s">
        <v>8</v>
      </c>
      <c r="B58" s="15" t="s">
        <v>31</v>
      </c>
      <c r="C58" s="16">
        <v>1</v>
      </c>
      <c r="D58" s="16">
        <v>18</v>
      </c>
      <c r="E58" s="17">
        <v>-71.504857999999999</v>
      </c>
      <c r="F58" s="17">
        <v>-33.045506000000003</v>
      </c>
      <c r="G58" s="18">
        <v>62601.3046875</v>
      </c>
      <c r="H58" s="16">
        <v>1</v>
      </c>
      <c r="I58" s="11">
        <v>0</v>
      </c>
      <c r="J58" s="11">
        <v>0</v>
      </c>
      <c r="K58" s="33">
        <v>0</v>
      </c>
      <c r="L58" s="49">
        <v>0</v>
      </c>
    </row>
    <row r="59" spans="1:12" ht="14.25" customHeight="1" x14ac:dyDescent="0.25">
      <c r="A59" s="11" t="s">
        <v>8</v>
      </c>
      <c r="B59" s="15" t="s">
        <v>31</v>
      </c>
      <c r="C59" s="16">
        <v>1</v>
      </c>
      <c r="D59" s="16">
        <v>19</v>
      </c>
      <c r="E59" s="17">
        <v>-71.514336</v>
      </c>
      <c r="F59" s="17">
        <v>-33.044044999999997</v>
      </c>
      <c r="G59" s="18">
        <v>64575.63671875</v>
      </c>
      <c r="H59" s="16">
        <v>1</v>
      </c>
      <c r="I59" s="11">
        <v>0</v>
      </c>
      <c r="J59" s="11">
        <v>0</v>
      </c>
      <c r="K59" s="33">
        <v>0</v>
      </c>
      <c r="L59" s="49">
        <v>0</v>
      </c>
    </row>
    <row r="60" spans="1:12" ht="14.25" customHeight="1" x14ac:dyDescent="0.25">
      <c r="A60" s="11" t="s">
        <v>8</v>
      </c>
      <c r="B60" s="15" t="s">
        <v>31</v>
      </c>
      <c r="C60" s="16">
        <v>1</v>
      </c>
      <c r="D60" s="16">
        <v>20</v>
      </c>
      <c r="E60" s="17">
        <v>-71.539868999999996</v>
      </c>
      <c r="F60" s="17">
        <v>-33.029260999999998</v>
      </c>
      <c r="G60" s="18">
        <v>67545.9296875</v>
      </c>
      <c r="H60" s="16">
        <v>1</v>
      </c>
      <c r="I60" s="11">
        <v>0</v>
      </c>
      <c r="J60" s="11">
        <v>0</v>
      </c>
      <c r="K60" s="33">
        <v>0</v>
      </c>
      <c r="L60" s="11">
        <v>1</v>
      </c>
    </row>
    <row r="61" spans="1:12" ht="14.25" customHeight="1" x14ac:dyDescent="0.25">
      <c r="A61" s="11" t="s">
        <v>8</v>
      </c>
      <c r="B61" s="15" t="s">
        <v>31</v>
      </c>
      <c r="C61" s="16">
        <v>1</v>
      </c>
      <c r="D61" s="16">
        <v>21</v>
      </c>
      <c r="E61" s="17">
        <v>-71.552615000000003</v>
      </c>
      <c r="F61" s="17">
        <v>-33.026119000000001</v>
      </c>
      <c r="G61" s="18">
        <v>68804.2265625</v>
      </c>
      <c r="H61" s="16">
        <v>1</v>
      </c>
      <c r="I61" s="11">
        <v>0</v>
      </c>
      <c r="J61" s="11">
        <v>0</v>
      </c>
      <c r="K61" s="33">
        <v>0</v>
      </c>
      <c r="L61" s="11">
        <v>1</v>
      </c>
    </row>
    <row r="62" spans="1:12" ht="14.25" customHeight="1" x14ac:dyDescent="0.25">
      <c r="A62" s="11" t="s">
        <v>8</v>
      </c>
      <c r="B62" s="15" t="s">
        <v>31</v>
      </c>
      <c r="C62" s="16">
        <v>1</v>
      </c>
      <c r="D62" s="16">
        <v>22</v>
      </c>
      <c r="E62" s="17">
        <v>-71.571017999999995</v>
      </c>
      <c r="F62" s="17">
        <v>-33.024745000000003</v>
      </c>
      <c r="G62" s="18">
        <v>70576.0703125</v>
      </c>
      <c r="H62" s="16">
        <v>1</v>
      </c>
      <c r="I62" s="11">
        <v>0</v>
      </c>
      <c r="J62" s="11">
        <v>0</v>
      </c>
      <c r="K62" s="33">
        <v>0</v>
      </c>
      <c r="L62" s="49">
        <v>0</v>
      </c>
    </row>
    <row r="63" spans="1:12" ht="14.25" customHeight="1" x14ac:dyDescent="0.25">
      <c r="A63" s="11" t="s">
        <v>8</v>
      </c>
      <c r="B63" s="15" t="s">
        <v>31</v>
      </c>
      <c r="C63" s="16">
        <v>1</v>
      </c>
      <c r="D63" s="16">
        <v>23</v>
      </c>
      <c r="E63" s="17">
        <v>-71.590528000000006</v>
      </c>
      <c r="F63" s="17">
        <v>-33.032688</v>
      </c>
      <c r="G63" s="18">
        <v>72960.6875</v>
      </c>
      <c r="H63" s="16">
        <v>1</v>
      </c>
      <c r="I63" s="11">
        <v>0</v>
      </c>
      <c r="J63" s="11">
        <v>0</v>
      </c>
      <c r="K63" s="33">
        <v>0</v>
      </c>
      <c r="L63" s="49">
        <v>0</v>
      </c>
    </row>
    <row r="64" spans="1:12" ht="14.25" customHeight="1" x14ac:dyDescent="0.25">
      <c r="A64" s="11" t="s">
        <v>8</v>
      </c>
      <c r="B64" s="15" t="s">
        <v>31</v>
      </c>
      <c r="C64" s="16">
        <v>1</v>
      </c>
      <c r="D64" s="16">
        <v>24</v>
      </c>
      <c r="E64" s="17">
        <v>-71.605678999999995</v>
      </c>
      <c r="F64" s="17">
        <v>-33.042994999999998</v>
      </c>
      <c r="G64" s="18">
        <v>74903.6328125</v>
      </c>
      <c r="H64" s="16">
        <v>1</v>
      </c>
      <c r="I64" s="11">
        <v>0</v>
      </c>
      <c r="J64" s="11">
        <v>0</v>
      </c>
      <c r="K64" s="33">
        <v>0</v>
      </c>
      <c r="L64" s="49">
        <v>0</v>
      </c>
    </row>
    <row r="65" spans="1:12" ht="14.25" customHeight="1" x14ac:dyDescent="0.25">
      <c r="A65" s="11" t="s">
        <v>8</v>
      </c>
      <c r="B65" s="15" t="s">
        <v>31</v>
      </c>
      <c r="C65" s="16">
        <v>1</v>
      </c>
      <c r="D65" s="16">
        <v>25</v>
      </c>
      <c r="E65" s="17">
        <v>-71.629052999999999</v>
      </c>
      <c r="F65" s="17">
        <v>-33.035645000000002</v>
      </c>
      <c r="G65" s="18">
        <v>77574.5625</v>
      </c>
      <c r="H65" s="16">
        <v>1</v>
      </c>
      <c r="I65" s="11">
        <v>1</v>
      </c>
      <c r="J65" s="11">
        <v>0</v>
      </c>
      <c r="K65" s="33">
        <v>0.1</v>
      </c>
      <c r="L65" s="49">
        <v>0</v>
      </c>
    </row>
    <row r="66" spans="1:12" ht="14.25" customHeight="1" x14ac:dyDescent="0.25">
      <c r="A66" s="55" t="s">
        <v>8</v>
      </c>
      <c r="B66" s="56" t="s">
        <v>60</v>
      </c>
      <c r="C66" s="57">
        <v>0</v>
      </c>
      <c r="D66" s="57">
        <v>1</v>
      </c>
      <c r="E66" s="58">
        <v>-71.366073</v>
      </c>
      <c r="F66" s="58">
        <v>-33.043841</v>
      </c>
      <c r="G66" s="59">
        <v>524.95623779296875</v>
      </c>
      <c r="H66" s="57">
        <v>1</v>
      </c>
      <c r="I66" s="55">
        <v>1</v>
      </c>
      <c r="J66" s="55">
        <v>0</v>
      </c>
      <c r="K66" s="60">
        <v>0.8</v>
      </c>
      <c r="L66" s="55">
        <v>1</v>
      </c>
    </row>
    <row r="67" spans="1:12" ht="14.25" customHeight="1" x14ac:dyDescent="0.25">
      <c r="A67" s="55" t="s">
        <v>8</v>
      </c>
      <c r="B67" s="56" t="s">
        <v>60</v>
      </c>
      <c r="C67" s="57">
        <v>0</v>
      </c>
      <c r="D67" s="57">
        <v>2</v>
      </c>
      <c r="E67" s="58">
        <v>-71.388795999999999</v>
      </c>
      <c r="F67" s="58">
        <v>-33.045107000000002</v>
      </c>
      <c r="G67" s="59">
        <v>2656.79052734375</v>
      </c>
      <c r="H67" s="57">
        <v>1</v>
      </c>
      <c r="I67" s="55">
        <v>1</v>
      </c>
      <c r="J67" s="55">
        <v>0</v>
      </c>
      <c r="K67" s="60">
        <v>0.1</v>
      </c>
      <c r="L67" s="55">
        <v>1</v>
      </c>
    </row>
    <row r="68" spans="1:12" ht="14.25" customHeight="1" x14ac:dyDescent="0.25">
      <c r="A68" s="55" t="s">
        <v>8</v>
      </c>
      <c r="B68" s="56" t="s">
        <v>60</v>
      </c>
      <c r="C68" s="57">
        <v>0</v>
      </c>
      <c r="D68" s="57">
        <v>3</v>
      </c>
      <c r="E68" s="58">
        <v>-71.406876999999994</v>
      </c>
      <c r="F68" s="58">
        <v>-33.046537999999998</v>
      </c>
      <c r="G68" s="59">
        <v>4376.140625</v>
      </c>
      <c r="H68" s="57">
        <v>1</v>
      </c>
      <c r="I68" s="55">
        <v>0</v>
      </c>
      <c r="J68" s="55">
        <v>0</v>
      </c>
      <c r="K68" s="60">
        <v>0</v>
      </c>
      <c r="L68" s="55">
        <v>1</v>
      </c>
    </row>
    <row r="69" spans="1:12" ht="14.25" customHeight="1" x14ac:dyDescent="0.25">
      <c r="A69" s="55" t="s">
        <v>8</v>
      </c>
      <c r="B69" s="56" t="s">
        <v>60</v>
      </c>
      <c r="C69" s="57">
        <v>0</v>
      </c>
      <c r="D69" s="57">
        <v>4</v>
      </c>
      <c r="E69" s="58">
        <v>-71.427805000000006</v>
      </c>
      <c r="F69" s="58">
        <v>-33.042288999999997</v>
      </c>
      <c r="G69" s="59">
        <v>6413.49951171875</v>
      </c>
      <c r="H69" s="57">
        <v>1</v>
      </c>
      <c r="I69" s="55">
        <v>0</v>
      </c>
      <c r="J69" s="55">
        <v>0</v>
      </c>
      <c r="K69" s="60">
        <v>0</v>
      </c>
      <c r="L69" s="55">
        <v>1</v>
      </c>
    </row>
    <row r="70" spans="1:12" ht="14.25" customHeight="1" x14ac:dyDescent="0.25">
      <c r="A70" s="55" t="s">
        <v>8</v>
      </c>
      <c r="B70" s="56" t="s">
        <v>60</v>
      </c>
      <c r="C70" s="57">
        <v>0</v>
      </c>
      <c r="D70" s="57">
        <v>5</v>
      </c>
      <c r="E70" s="58">
        <v>-71.441748000000004</v>
      </c>
      <c r="F70" s="58">
        <v>-33.046712999999997</v>
      </c>
      <c r="G70" s="59">
        <v>7834.21337890625</v>
      </c>
      <c r="H70" s="57">
        <v>1</v>
      </c>
      <c r="I70" s="55">
        <v>0</v>
      </c>
      <c r="J70" s="55">
        <v>0</v>
      </c>
      <c r="K70" s="60">
        <v>0</v>
      </c>
      <c r="L70" s="55">
        <v>1</v>
      </c>
    </row>
    <row r="71" spans="1:12" ht="14.25" customHeight="1" x14ac:dyDescent="0.25">
      <c r="A71" s="55" t="s">
        <v>8</v>
      </c>
      <c r="B71" s="56" t="s">
        <v>60</v>
      </c>
      <c r="C71" s="57">
        <v>0</v>
      </c>
      <c r="D71" s="57">
        <v>6</v>
      </c>
      <c r="E71" s="58">
        <v>-71.456250999999995</v>
      </c>
      <c r="F71" s="58">
        <v>-33.046489000000001</v>
      </c>
      <c r="G71" s="59">
        <v>9291.220703125</v>
      </c>
      <c r="H71" s="57">
        <v>1</v>
      </c>
      <c r="I71" s="55">
        <v>0</v>
      </c>
      <c r="J71" s="55">
        <v>0</v>
      </c>
      <c r="K71" s="60">
        <v>0</v>
      </c>
      <c r="L71" s="55">
        <v>1</v>
      </c>
    </row>
    <row r="72" spans="1:12" ht="14.25" customHeight="1" x14ac:dyDescent="0.25">
      <c r="A72" s="55" t="s">
        <v>8</v>
      </c>
      <c r="B72" s="56" t="s">
        <v>60</v>
      </c>
      <c r="C72" s="57">
        <v>0</v>
      </c>
      <c r="D72" s="57">
        <v>7</v>
      </c>
      <c r="E72" s="58">
        <v>-71.478444999999994</v>
      </c>
      <c r="F72" s="58">
        <v>-33.038668000000001</v>
      </c>
      <c r="G72" s="59">
        <v>11585.267578125</v>
      </c>
      <c r="H72" s="57">
        <v>1</v>
      </c>
      <c r="I72" s="55">
        <v>0</v>
      </c>
      <c r="J72" s="55">
        <v>0</v>
      </c>
      <c r="K72" s="60">
        <v>0</v>
      </c>
      <c r="L72" s="55">
        <v>1</v>
      </c>
    </row>
    <row r="73" spans="1:12" ht="14.25" customHeight="1" x14ac:dyDescent="0.25">
      <c r="A73" s="55" t="s">
        <v>8</v>
      </c>
      <c r="B73" s="56" t="s">
        <v>60</v>
      </c>
      <c r="C73" s="57">
        <v>0</v>
      </c>
      <c r="D73" s="57">
        <v>8</v>
      </c>
      <c r="E73" s="58">
        <v>-71.500452999999993</v>
      </c>
      <c r="F73" s="58">
        <v>-33.018144999999997</v>
      </c>
      <c r="G73" s="59">
        <v>15977.7705078125</v>
      </c>
      <c r="H73" s="57">
        <v>1</v>
      </c>
      <c r="I73" s="55">
        <v>0</v>
      </c>
      <c r="J73" s="55">
        <v>0</v>
      </c>
      <c r="K73" s="60">
        <v>0</v>
      </c>
      <c r="L73" s="55">
        <v>1</v>
      </c>
    </row>
    <row r="74" spans="1:12" ht="14.25" customHeight="1" x14ac:dyDescent="0.25">
      <c r="A74" s="55" t="s">
        <v>8</v>
      </c>
      <c r="B74" s="56" t="s">
        <v>60</v>
      </c>
      <c r="C74" s="57">
        <v>0</v>
      </c>
      <c r="D74" s="57">
        <v>9</v>
      </c>
      <c r="E74" s="58">
        <v>-71.501378000000003</v>
      </c>
      <c r="F74" s="58">
        <v>-32.996360000000003</v>
      </c>
      <c r="G74" s="59">
        <v>19549.009765625</v>
      </c>
      <c r="H74" s="57">
        <v>1</v>
      </c>
      <c r="I74" s="55">
        <v>0</v>
      </c>
      <c r="J74" s="55">
        <v>0</v>
      </c>
      <c r="K74" s="60">
        <v>0</v>
      </c>
      <c r="L74" s="55">
        <v>1</v>
      </c>
    </row>
    <row r="75" spans="1:12" ht="14.25" customHeight="1" x14ac:dyDescent="0.25">
      <c r="A75" s="55" t="s">
        <v>8</v>
      </c>
      <c r="B75" s="56" t="s">
        <v>60</v>
      </c>
      <c r="C75" s="57">
        <v>0</v>
      </c>
      <c r="D75" s="57">
        <v>10</v>
      </c>
      <c r="E75" s="58">
        <v>-71.499418000000006</v>
      </c>
      <c r="F75" s="58">
        <v>-32.971750999999998</v>
      </c>
      <c r="G75" s="59">
        <v>22284.6328125</v>
      </c>
      <c r="H75" s="57">
        <v>1</v>
      </c>
      <c r="I75" s="55">
        <v>0</v>
      </c>
      <c r="J75" s="55">
        <v>0</v>
      </c>
      <c r="K75" s="60">
        <v>0</v>
      </c>
      <c r="L75" s="55">
        <v>1</v>
      </c>
    </row>
    <row r="76" spans="1:12" ht="14.25" customHeight="1" x14ac:dyDescent="0.25">
      <c r="A76" s="55" t="s">
        <v>8</v>
      </c>
      <c r="B76" s="56" t="s">
        <v>60</v>
      </c>
      <c r="C76" s="57">
        <v>0</v>
      </c>
      <c r="D76" s="57">
        <v>11</v>
      </c>
      <c r="E76" s="58">
        <v>-71.506525999999994</v>
      </c>
      <c r="F76" s="58">
        <v>-32.924399999999999</v>
      </c>
      <c r="G76" s="59">
        <v>28243.076171875</v>
      </c>
      <c r="H76" s="57">
        <v>1</v>
      </c>
      <c r="I76" s="55">
        <v>0</v>
      </c>
      <c r="J76" s="55">
        <v>0</v>
      </c>
      <c r="K76" s="60">
        <v>0</v>
      </c>
      <c r="L76" s="55">
        <v>1</v>
      </c>
    </row>
    <row r="77" spans="1:12" ht="14.25" customHeight="1" x14ac:dyDescent="0.25">
      <c r="A77" s="55" t="s">
        <v>8</v>
      </c>
      <c r="B77" s="56" t="s">
        <v>60</v>
      </c>
      <c r="C77" s="57">
        <v>0</v>
      </c>
      <c r="D77" s="57">
        <v>12</v>
      </c>
      <c r="E77" s="58">
        <v>-71.490412000000006</v>
      </c>
      <c r="F77" s="58">
        <v>-32.865079999999999</v>
      </c>
      <c r="G77" s="59">
        <v>36265.3828125</v>
      </c>
      <c r="H77" s="57">
        <v>1</v>
      </c>
      <c r="I77" s="55">
        <v>0</v>
      </c>
      <c r="J77" s="55">
        <v>0</v>
      </c>
      <c r="K77" s="60">
        <v>0</v>
      </c>
      <c r="L77" s="55">
        <v>1</v>
      </c>
    </row>
    <row r="78" spans="1:12" ht="14.25" customHeight="1" x14ac:dyDescent="0.25">
      <c r="A78" s="55" t="s">
        <v>8</v>
      </c>
      <c r="B78" s="56" t="s">
        <v>60</v>
      </c>
      <c r="C78" s="57">
        <v>0</v>
      </c>
      <c r="D78" s="57">
        <v>13</v>
      </c>
      <c r="E78" s="58">
        <v>-71.476175999999995</v>
      </c>
      <c r="F78" s="58">
        <v>-32.812063999999999</v>
      </c>
      <c r="G78" s="59">
        <v>42866.22265625</v>
      </c>
      <c r="H78" s="57">
        <v>1</v>
      </c>
      <c r="I78" s="55">
        <v>0</v>
      </c>
      <c r="J78" s="55">
        <v>0</v>
      </c>
      <c r="K78" s="60">
        <v>0</v>
      </c>
      <c r="L78" s="55">
        <v>1</v>
      </c>
    </row>
    <row r="79" spans="1:12" ht="14.25" customHeight="1" x14ac:dyDescent="0.25">
      <c r="A79" s="55" t="s">
        <v>8</v>
      </c>
      <c r="B79" s="56" t="s">
        <v>60</v>
      </c>
      <c r="C79" s="57">
        <v>0</v>
      </c>
      <c r="D79" s="57">
        <v>14</v>
      </c>
      <c r="E79" s="58">
        <v>-71.474960999999993</v>
      </c>
      <c r="F79" s="58">
        <v>-32.801709000000002</v>
      </c>
      <c r="G79" s="59">
        <v>44173.12890625</v>
      </c>
      <c r="H79" s="57">
        <v>1</v>
      </c>
      <c r="I79" s="55">
        <v>0</v>
      </c>
      <c r="J79" s="55">
        <v>0</v>
      </c>
      <c r="K79" s="60">
        <v>0</v>
      </c>
      <c r="L79" s="55">
        <v>1</v>
      </c>
    </row>
    <row r="80" spans="1:12" ht="14.25" customHeight="1" x14ac:dyDescent="0.25">
      <c r="A80" s="55" t="s">
        <v>8</v>
      </c>
      <c r="B80" s="56" t="s">
        <v>60</v>
      </c>
      <c r="C80" s="57">
        <v>0</v>
      </c>
      <c r="D80" s="57">
        <v>15</v>
      </c>
      <c r="E80" s="58">
        <v>-71.533430999999993</v>
      </c>
      <c r="F80" s="58">
        <v>-32.797351999999997</v>
      </c>
      <c r="G80" s="59">
        <v>50515.70703125</v>
      </c>
      <c r="H80" s="57">
        <v>1</v>
      </c>
      <c r="I80" s="55">
        <v>0</v>
      </c>
      <c r="J80" s="55">
        <v>0</v>
      </c>
      <c r="K80" s="60">
        <v>0</v>
      </c>
      <c r="L80" s="55">
        <v>1</v>
      </c>
    </row>
    <row r="81" spans="1:12" ht="14.25" customHeight="1" x14ac:dyDescent="0.25">
      <c r="A81" s="55" t="s">
        <v>8</v>
      </c>
      <c r="B81" s="56" t="s">
        <v>60</v>
      </c>
      <c r="C81" s="57">
        <v>0</v>
      </c>
      <c r="D81" s="57">
        <v>16</v>
      </c>
      <c r="E81" s="58">
        <v>-71.535905999999997</v>
      </c>
      <c r="F81" s="58">
        <v>-32.795062999999999</v>
      </c>
      <c r="G81" s="59">
        <v>50999.61328125</v>
      </c>
      <c r="H81" s="57">
        <v>1</v>
      </c>
      <c r="I81" s="55">
        <v>0</v>
      </c>
      <c r="J81" s="55">
        <v>0</v>
      </c>
      <c r="K81" s="60">
        <v>0</v>
      </c>
      <c r="L81" s="55">
        <v>1</v>
      </c>
    </row>
    <row r="82" spans="1:12" ht="14.25" customHeight="1" x14ac:dyDescent="0.25">
      <c r="A82" s="55" t="s">
        <v>8</v>
      </c>
      <c r="B82" s="56" t="s">
        <v>60</v>
      </c>
      <c r="C82" s="57">
        <v>0</v>
      </c>
      <c r="D82" s="57">
        <v>17</v>
      </c>
      <c r="E82" s="58">
        <v>-71.533390999999995</v>
      </c>
      <c r="F82" s="58">
        <v>-32.786577000000001</v>
      </c>
      <c r="G82" s="59">
        <v>52077.54296875</v>
      </c>
      <c r="H82" s="57">
        <v>1</v>
      </c>
      <c r="I82" s="55">
        <v>0</v>
      </c>
      <c r="J82" s="55">
        <v>0</v>
      </c>
      <c r="K82" s="60">
        <v>0</v>
      </c>
      <c r="L82" s="55">
        <v>1</v>
      </c>
    </row>
    <row r="83" spans="1:12" ht="14.25" customHeight="1" x14ac:dyDescent="0.25">
      <c r="A83" s="55" t="s">
        <v>8</v>
      </c>
      <c r="B83" s="56" t="s">
        <v>60</v>
      </c>
      <c r="C83" s="57">
        <v>0</v>
      </c>
      <c r="D83" s="57">
        <v>18</v>
      </c>
      <c r="E83" s="58">
        <v>-71.534450000000007</v>
      </c>
      <c r="F83" s="58">
        <v>-32.774656999999998</v>
      </c>
      <c r="G83" s="59">
        <v>53447.80078125</v>
      </c>
      <c r="H83" s="57">
        <v>1</v>
      </c>
      <c r="I83" s="55">
        <v>0</v>
      </c>
      <c r="J83" s="55">
        <v>0</v>
      </c>
      <c r="K83" s="60">
        <v>0</v>
      </c>
      <c r="L83" s="55">
        <v>1</v>
      </c>
    </row>
    <row r="84" spans="1:12" ht="14.25" customHeight="1" x14ac:dyDescent="0.25">
      <c r="A84" s="55" t="s">
        <v>8</v>
      </c>
      <c r="B84" s="56" t="s">
        <v>60</v>
      </c>
      <c r="C84" s="57">
        <v>0</v>
      </c>
      <c r="D84" s="57">
        <v>19</v>
      </c>
      <c r="E84" s="58">
        <v>-71.532055</v>
      </c>
      <c r="F84" s="58">
        <v>-32.771031000000001</v>
      </c>
      <c r="G84" s="59">
        <v>54185.02734375</v>
      </c>
      <c r="H84" s="57">
        <v>1</v>
      </c>
      <c r="I84" s="55">
        <v>0</v>
      </c>
      <c r="J84" s="55">
        <v>0</v>
      </c>
      <c r="K84" s="60">
        <v>0</v>
      </c>
      <c r="L84" s="55">
        <v>1</v>
      </c>
    </row>
    <row r="85" spans="1:12" ht="14.25" customHeight="1" x14ac:dyDescent="0.25">
      <c r="A85" s="55" t="s">
        <v>8</v>
      </c>
      <c r="B85" s="56" t="s">
        <v>60</v>
      </c>
      <c r="C85" s="57">
        <v>0</v>
      </c>
      <c r="D85" s="57">
        <v>20</v>
      </c>
      <c r="E85" s="58">
        <v>-71.529674999999997</v>
      </c>
      <c r="F85" s="58">
        <v>-32.780470000000001</v>
      </c>
      <c r="G85" s="59">
        <v>55624.265625</v>
      </c>
      <c r="H85" s="57">
        <v>1</v>
      </c>
      <c r="I85" s="55">
        <v>0</v>
      </c>
      <c r="J85" s="55">
        <v>0</v>
      </c>
      <c r="K85" s="60">
        <v>0</v>
      </c>
      <c r="L85" s="55">
        <v>1</v>
      </c>
    </row>
    <row r="86" spans="1:12" ht="14.25" customHeight="1" x14ac:dyDescent="0.25">
      <c r="A86" s="55" t="s">
        <v>8</v>
      </c>
      <c r="B86" s="56" t="s">
        <v>60</v>
      </c>
      <c r="C86" s="57">
        <v>0</v>
      </c>
      <c r="D86" s="57">
        <v>21</v>
      </c>
      <c r="E86" s="58">
        <v>-71.529036000000005</v>
      </c>
      <c r="F86" s="58">
        <v>-32.790588</v>
      </c>
      <c r="G86" s="59">
        <v>56893.96484375</v>
      </c>
      <c r="H86" s="57">
        <v>1</v>
      </c>
      <c r="I86" s="55">
        <v>0</v>
      </c>
      <c r="J86" s="55">
        <v>0</v>
      </c>
      <c r="K86" s="60">
        <v>0</v>
      </c>
      <c r="L86" s="55">
        <v>1</v>
      </c>
    </row>
    <row r="87" spans="1:12" ht="14.25" customHeight="1" x14ac:dyDescent="0.25">
      <c r="A87" s="55" t="s">
        <v>8</v>
      </c>
      <c r="B87" s="56" t="s">
        <v>60</v>
      </c>
      <c r="C87" s="57">
        <v>0</v>
      </c>
      <c r="D87" s="57">
        <v>22</v>
      </c>
      <c r="E87" s="58">
        <v>-71.528417000000005</v>
      </c>
      <c r="F87" s="58">
        <v>-32.796641999999999</v>
      </c>
      <c r="G87" s="59">
        <v>57647.48828125</v>
      </c>
      <c r="H87" s="57">
        <v>1</v>
      </c>
      <c r="I87" s="55">
        <v>0</v>
      </c>
      <c r="J87" s="55">
        <v>0</v>
      </c>
      <c r="K87" s="60">
        <v>0</v>
      </c>
      <c r="L87" s="55">
        <v>1</v>
      </c>
    </row>
    <row r="88" spans="1:12" ht="14.25" customHeight="1" x14ac:dyDescent="0.25">
      <c r="A88" s="55" t="s">
        <v>8</v>
      </c>
      <c r="B88" s="56" t="s">
        <v>60</v>
      </c>
      <c r="C88" s="57">
        <v>0</v>
      </c>
      <c r="D88" s="57">
        <v>23</v>
      </c>
      <c r="E88" s="58">
        <v>-71.481823000000006</v>
      </c>
      <c r="F88" s="58">
        <v>-32.765891000000003</v>
      </c>
      <c r="G88" s="59">
        <v>66581.0234375</v>
      </c>
      <c r="H88" s="57">
        <v>1</v>
      </c>
      <c r="I88" s="55">
        <v>0</v>
      </c>
      <c r="J88" s="55">
        <v>0</v>
      </c>
      <c r="K88" s="60">
        <v>0</v>
      </c>
      <c r="L88" s="55">
        <v>1</v>
      </c>
    </row>
    <row r="89" spans="1:12" ht="14.25" customHeight="1" x14ac:dyDescent="0.25">
      <c r="A89" s="55" t="s">
        <v>8</v>
      </c>
      <c r="B89" s="56" t="s">
        <v>60</v>
      </c>
      <c r="C89" s="57">
        <v>0</v>
      </c>
      <c r="D89" s="57">
        <v>24</v>
      </c>
      <c r="E89" s="58">
        <v>-71.482680000000002</v>
      </c>
      <c r="F89" s="58">
        <v>-32.744853999999997</v>
      </c>
      <c r="G89" s="59">
        <v>69585.640625</v>
      </c>
      <c r="H89" s="57">
        <v>1</v>
      </c>
      <c r="I89" s="55">
        <v>0</v>
      </c>
      <c r="J89" s="55">
        <v>0</v>
      </c>
      <c r="K89" s="60">
        <v>0</v>
      </c>
      <c r="L89" s="55">
        <v>1</v>
      </c>
    </row>
    <row r="90" spans="1:12" ht="14.25" customHeight="1" x14ac:dyDescent="0.25">
      <c r="A90" s="55" t="s">
        <v>8</v>
      </c>
      <c r="B90" s="56" t="s">
        <v>60</v>
      </c>
      <c r="C90" s="57">
        <v>0</v>
      </c>
      <c r="D90" s="57">
        <v>25</v>
      </c>
      <c r="E90" s="58">
        <v>-71.487863000000004</v>
      </c>
      <c r="F90" s="58">
        <v>-32.732379000000002</v>
      </c>
      <c r="G90" s="59">
        <v>71679.5390625</v>
      </c>
      <c r="H90" s="57">
        <v>1</v>
      </c>
      <c r="I90" s="55">
        <v>0</v>
      </c>
      <c r="J90" s="55">
        <v>0</v>
      </c>
      <c r="K90" s="60">
        <v>0</v>
      </c>
      <c r="L90" s="55">
        <v>1</v>
      </c>
    </row>
    <row r="91" spans="1:12" ht="14.25" customHeight="1" x14ac:dyDescent="0.25">
      <c r="A91" s="55" t="s">
        <v>8</v>
      </c>
      <c r="B91" s="56" t="s">
        <v>60</v>
      </c>
      <c r="C91" s="57">
        <v>0</v>
      </c>
      <c r="D91" s="57">
        <v>26</v>
      </c>
      <c r="E91" s="58">
        <v>-71.487048000000001</v>
      </c>
      <c r="F91" s="58">
        <v>-32.723892999999997</v>
      </c>
      <c r="G91" s="59">
        <v>72624.28125</v>
      </c>
      <c r="H91" s="57">
        <v>1</v>
      </c>
      <c r="I91" s="55">
        <v>0</v>
      </c>
      <c r="J91" s="55">
        <v>0</v>
      </c>
      <c r="K91" s="60">
        <v>0</v>
      </c>
      <c r="L91" s="55">
        <v>1</v>
      </c>
    </row>
    <row r="92" spans="1:12" ht="14.25" customHeight="1" x14ac:dyDescent="0.25">
      <c r="A92" s="55" t="s">
        <v>8</v>
      </c>
      <c r="B92" s="56" t="s">
        <v>60</v>
      </c>
      <c r="C92" s="57">
        <v>0</v>
      </c>
      <c r="D92" s="57">
        <v>27</v>
      </c>
      <c r="E92" s="58">
        <v>-71.488153999999994</v>
      </c>
      <c r="F92" s="58">
        <v>-32.712209000000001</v>
      </c>
      <c r="G92" s="59">
        <v>73946.4375</v>
      </c>
      <c r="H92" s="57">
        <v>1</v>
      </c>
      <c r="I92" s="55">
        <v>1</v>
      </c>
      <c r="J92" s="55">
        <v>0</v>
      </c>
      <c r="K92" s="60">
        <v>0.1</v>
      </c>
      <c r="L92" s="55">
        <v>1</v>
      </c>
    </row>
    <row r="93" spans="1:12" ht="14.25" customHeight="1" x14ac:dyDescent="0.25">
      <c r="A93" s="55" t="s">
        <v>8</v>
      </c>
      <c r="B93" s="56" t="s">
        <v>60</v>
      </c>
      <c r="C93" s="57">
        <v>1</v>
      </c>
      <c r="D93" s="57">
        <v>1</v>
      </c>
      <c r="E93" s="58">
        <v>-71.488151999999999</v>
      </c>
      <c r="F93" s="58">
        <v>-32.712215</v>
      </c>
      <c r="G93" s="59">
        <v>109.56436157226562</v>
      </c>
      <c r="H93" s="57">
        <v>1</v>
      </c>
      <c r="I93" s="55">
        <v>1</v>
      </c>
      <c r="J93" s="55">
        <v>0</v>
      </c>
      <c r="K93" s="60">
        <v>0.8</v>
      </c>
      <c r="L93" s="55">
        <v>1</v>
      </c>
    </row>
    <row r="94" spans="1:12" ht="14.25" customHeight="1" x14ac:dyDescent="0.25">
      <c r="A94" s="55" t="s">
        <v>8</v>
      </c>
      <c r="B94" s="56" t="s">
        <v>60</v>
      </c>
      <c r="C94" s="57">
        <v>1</v>
      </c>
      <c r="D94" s="57">
        <v>2</v>
      </c>
      <c r="E94" s="58">
        <v>-71.487832999999995</v>
      </c>
      <c r="F94" s="58">
        <v>-32.732140000000001</v>
      </c>
      <c r="G94" s="59">
        <v>2349.119384765625</v>
      </c>
      <c r="H94" s="57">
        <v>1</v>
      </c>
      <c r="I94" s="55">
        <v>1</v>
      </c>
      <c r="J94" s="55">
        <v>0</v>
      </c>
      <c r="K94" s="60">
        <v>0.1</v>
      </c>
      <c r="L94" s="55">
        <v>1</v>
      </c>
    </row>
    <row r="95" spans="1:12" ht="14.25" customHeight="1" x14ac:dyDescent="0.25">
      <c r="A95" s="55" t="s">
        <v>8</v>
      </c>
      <c r="B95" s="56" t="s">
        <v>60</v>
      </c>
      <c r="C95" s="57">
        <v>1</v>
      </c>
      <c r="D95" s="57">
        <v>3</v>
      </c>
      <c r="E95" s="58">
        <v>-71.484219999999993</v>
      </c>
      <c r="F95" s="58">
        <v>-32.742472999999997</v>
      </c>
      <c r="G95" s="59">
        <v>3987.386474609375</v>
      </c>
      <c r="H95" s="57">
        <v>1</v>
      </c>
      <c r="I95" s="55">
        <v>0</v>
      </c>
      <c r="J95" s="55">
        <v>0</v>
      </c>
      <c r="K95" s="60">
        <v>0</v>
      </c>
      <c r="L95" s="55">
        <v>1</v>
      </c>
    </row>
    <row r="96" spans="1:12" ht="14.25" customHeight="1" x14ac:dyDescent="0.25">
      <c r="A96" s="55" t="s">
        <v>8</v>
      </c>
      <c r="B96" s="56" t="s">
        <v>60</v>
      </c>
      <c r="C96" s="57">
        <v>1</v>
      </c>
      <c r="D96" s="57">
        <v>4</v>
      </c>
      <c r="E96" s="58">
        <v>-71.481966</v>
      </c>
      <c r="F96" s="58">
        <v>-32.765934000000001</v>
      </c>
      <c r="G96" s="59">
        <v>8371.8056640625</v>
      </c>
      <c r="H96" s="57">
        <v>1</v>
      </c>
      <c r="I96" s="55">
        <v>0</v>
      </c>
      <c r="J96" s="55">
        <v>0</v>
      </c>
      <c r="K96" s="60">
        <v>0</v>
      </c>
      <c r="L96" s="55">
        <v>1</v>
      </c>
    </row>
    <row r="97" spans="1:12" ht="14.25" customHeight="1" x14ac:dyDescent="0.25">
      <c r="A97" s="55" t="s">
        <v>8</v>
      </c>
      <c r="B97" s="56" t="s">
        <v>60</v>
      </c>
      <c r="C97" s="57">
        <v>1</v>
      </c>
      <c r="D97" s="57">
        <v>5</v>
      </c>
      <c r="E97" s="58">
        <v>-71.533430999999993</v>
      </c>
      <c r="F97" s="58">
        <v>-32.797351999999997</v>
      </c>
      <c r="G97" s="59">
        <v>18473.455078125</v>
      </c>
      <c r="H97" s="57">
        <v>1</v>
      </c>
      <c r="I97" s="55">
        <v>0</v>
      </c>
      <c r="J97" s="55">
        <v>0</v>
      </c>
      <c r="K97" s="60">
        <v>0</v>
      </c>
      <c r="L97" s="55">
        <v>1</v>
      </c>
    </row>
    <row r="98" spans="1:12" ht="14.25" customHeight="1" x14ac:dyDescent="0.25">
      <c r="A98" s="55" t="s">
        <v>8</v>
      </c>
      <c r="B98" s="56" t="s">
        <v>60</v>
      </c>
      <c r="C98" s="57">
        <v>1</v>
      </c>
      <c r="D98" s="57">
        <v>6</v>
      </c>
      <c r="E98" s="58">
        <v>-71.535905999999997</v>
      </c>
      <c r="F98" s="58">
        <v>-32.795062999999999</v>
      </c>
      <c r="G98" s="59">
        <v>18957.36328125</v>
      </c>
      <c r="H98" s="57">
        <v>1</v>
      </c>
      <c r="I98" s="55">
        <v>0</v>
      </c>
      <c r="J98" s="55">
        <v>0</v>
      </c>
      <c r="K98" s="60">
        <v>0</v>
      </c>
      <c r="L98" s="55">
        <v>1</v>
      </c>
    </row>
    <row r="99" spans="1:12" ht="14.25" customHeight="1" x14ac:dyDescent="0.25">
      <c r="A99" s="55" t="s">
        <v>8</v>
      </c>
      <c r="B99" s="56" t="s">
        <v>60</v>
      </c>
      <c r="C99" s="57">
        <v>1</v>
      </c>
      <c r="D99" s="57">
        <v>7</v>
      </c>
      <c r="E99" s="58">
        <v>-71.532881000000003</v>
      </c>
      <c r="F99" s="58">
        <v>-32.783389</v>
      </c>
      <c r="G99" s="59">
        <v>20392.1875</v>
      </c>
      <c r="H99" s="57">
        <v>1</v>
      </c>
      <c r="I99" s="55">
        <v>0</v>
      </c>
      <c r="J99" s="55">
        <v>0</v>
      </c>
      <c r="K99" s="60">
        <v>0</v>
      </c>
      <c r="L99" s="55">
        <v>1</v>
      </c>
    </row>
    <row r="100" spans="1:12" ht="14.25" customHeight="1" x14ac:dyDescent="0.25">
      <c r="A100" s="55" t="s">
        <v>8</v>
      </c>
      <c r="B100" s="56" t="s">
        <v>60</v>
      </c>
      <c r="C100" s="57">
        <v>1</v>
      </c>
      <c r="D100" s="57">
        <v>8</v>
      </c>
      <c r="E100" s="58">
        <v>-71.534450000000007</v>
      </c>
      <c r="F100" s="58">
        <v>-32.774656999999998</v>
      </c>
      <c r="G100" s="59">
        <v>21405.552734375</v>
      </c>
      <c r="H100" s="57">
        <v>1</v>
      </c>
      <c r="I100" s="55">
        <v>0</v>
      </c>
      <c r="J100" s="55">
        <v>0</v>
      </c>
      <c r="K100" s="60">
        <v>0</v>
      </c>
      <c r="L100" s="55">
        <v>1</v>
      </c>
    </row>
    <row r="101" spans="1:12" ht="14.25" customHeight="1" x14ac:dyDescent="0.25">
      <c r="A101" s="55" t="s">
        <v>8</v>
      </c>
      <c r="B101" s="56" t="s">
        <v>60</v>
      </c>
      <c r="C101" s="57">
        <v>1</v>
      </c>
      <c r="D101" s="57">
        <v>9</v>
      </c>
      <c r="E101" s="58">
        <v>-71.532055</v>
      </c>
      <c r="F101" s="58">
        <v>-32.771031000000001</v>
      </c>
      <c r="G101" s="59">
        <v>22142.779296875</v>
      </c>
      <c r="H101" s="57">
        <v>1</v>
      </c>
      <c r="I101" s="55">
        <v>0</v>
      </c>
      <c r="J101" s="55">
        <v>0</v>
      </c>
      <c r="K101" s="60">
        <v>0</v>
      </c>
      <c r="L101" s="55">
        <v>1</v>
      </c>
    </row>
    <row r="102" spans="1:12" ht="14.25" customHeight="1" x14ac:dyDescent="0.25">
      <c r="A102" s="55" t="s">
        <v>8</v>
      </c>
      <c r="B102" s="56" t="s">
        <v>60</v>
      </c>
      <c r="C102" s="57">
        <v>1</v>
      </c>
      <c r="D102" s="57">
        <v>10</v>
      </c>
      <c r="E102" s="58">
        <v>-71.529674999999997</v>
      </c>
      <c r="F102" s="58">
        <v>-32.780470000000001</v>
      </c>
      <c r="G102" s="59">
        <v>23582.015625</v>
      </c>
      <c r="H102" s="57">
        <v>1</v>
      </c>
      <c r="I102" s="55">
        <v>0</v>
      </c>
      <c r="J102" s="55">
        <v>0</v>
      </c>
      <c r="K102" s="60">
        <v>0</v>
      </c>
      <c r="L102" s="55">
        <v>1</v>
      </c>
    </row>
    <row r="103" spans="1:12" ht="14.25" customHeight="1" x14ac:dyDescent="0.25">
      <c r="A103" s="55" t="s">
        <v>8</v>
      </c>
      <c r="B103" s="56" t="s">
        <v>60</v>
      </c>
      <c r="C103" s="57">
        <v>1</v>
      </c>
      <c r="D103" s="57">
        <v>11</v>
      </c>
      <c r="E103" s="58">
        <v>-71.529036000000005</v>
      </c>
      <c r="F103" s="58">
        <v>-32.790588</v>
      </c>
      <c r="G103" s="59">
        <v>24851.716796875</v>
      </c>
      <c r="H103" s="57">
        <v>1</v>
      </c>
      <c r="I103" s="55">
        <v>0</v>
      </c>
      <c r="J103" s="55">
        <v>0</v>
      </c>
      <c r="K103" s="60">
        <v>0</v>
      </c>
      <c r="L103" s="55">
        <v>1</v>
      </c>
    </row>
    <row r="104" spans="1:12" ht="14.25" customHeight="1" x14ac:dyDescent="0.25">
      <c r="A104" s="55" t="s">
        <v>8</v>
      </c>
      <c r="B104" s="56" t="s">
        <v>60</v>
      </c>
      <c r="C104" s="57">
        <v>1</v>
      </c>
      <c r="D104" s="57">
        <v>12</v>
      </c>
      <c r="E104" s="58">
        <v>-71.476265999999995</v>
      </c>
      <c r="F104" s="58">
        <v>-32.811982999999998</v>
      </c>
      <c r="G104" s="59">
        <v>32046.775390625</v>
      </c>
      <c r="H104" s="57">
        <v>1</v>
      </c>
      <c r="I104" s="55">
        <v>0</v>
      </c>
      <c r="J104" s="55">
        <v>0</v>
      </c>
      <c r="K104" s="60">
        <v>0</v>
      </c>
      <c r="L104" s="55">
        <v>1</v>
      </c>
    </row>
    <row r="105" spans="1:12" ht="14.25" customHeight="1" x14ac:dyDescent="0.25">
      <c r="A105" s="55" t="s">
        <v>8</v>
      </c>
      <c r="B105" s="56" t="s">
        <v>60</v>
      </c>
      <c r="C105" s="57">
        <v>1</v>
      </c>
      <c r="D105" s="57">
        <v>13</v>
      </c>
      <c r="E105" s="58">
        <v>-71.490599000000003</v>
      </c>
      <c r="F105" s="58">
        <v>-32.865572999999998</v>
      </c>
      <c r="G105" s="59">
        <v>38709.203125</v>
      </c>
      <c r="H105" s="57">
        <v>1</v>
      </c>
      <c r="I105" s="55">
        <v>0</v>
      </c>
      <c r="J105" s="55">
        <v>0</v>
      </c>
      <c r="K105" s="60">
        <v>0</v>
      </c>
      <c r="L105" s="55">
        <v>1</v>
      </c>
    </row>
    <row r="106" spans="1:12" ht="14.25" customHeight="1" x14ac:dyDescent="0.25">
      <c r="A106" s="55" t="s">
        <v>8</v>
      </c>
      <c r="B106" s="56" t="s">
        <v>60</v>
      </c>
      <c r="C106" s="57">
        <v>1</v>
      </c>
      <c r="D106" s="57">
        <v>14</v>
      </c>
      <c r="E106" s="58">
        <v>-71.508898000000002</v>
      </c>
      <c r="F106" s="58">
        <v>-32.923115000000003</v>
      </c>
      <c r="G106" s="59">
        <v>46730.86328125</v>
      </c>
      <c r="H106" s="57">
        <v>1</v>
      </c>
      <c r="I106" s="55">
        <v>0</v>
      </c>
      <c r="J106" s="55">
        <v>0</v>
      </c>
      <c r="K106" s="60">
        <v>0</v>
      </c>
      <c r="L106" s="55">
        <v>1</v>
      </c>
    </row>
    <row r="107" spans="1:12" ht="14.25" customHeight="1" x14ac:dyDescent="0.25">
      <c r="A107" s="55" t="s">
        <v>8</v>
      </c>
      <c r="B107" s="56" t="s">
        <v>60</v>
      </c>
      <c r="C107" s="57">
        <v>1</v>
      </c>
      <c r="D107" s="57">
        <v>15</v>
      </c>
      <c r="E107" s="58">
        <v>-71.499574999999993</v>
      </c>
      <c r="F107" s="58">
        <v>-32.971797000000002</v>
      </c>
      <c r="G107" s="59">
        <v>53051.86328125</v>
      </c>
      <c r="H107" s="57">
        <v>1</v>
      </c>
      <c r="I107" s="55">
        <v>0</v>
      </c>
      <c r="J107" s="55">
        <v>0</v>
      </c>
      <c r="K107" s="60">
        <v>0</v>
      </c>
      <c r="L107" s="55">
        <v>1</v>
      </c>
    </row>
    <row r="108" spans="1:12" ht="14.25" customHeight="1" x14ac:dyDescent="0.25">
      <c r="A108" s="55" t="s">
        <v>8</v>
      </c>
      <c r="B108" s="56" t="s">
        <v>60</v>
      </c>
      <c r="C108" s="57">
        <v>1</v>
      </c>
      <c r="D108" s="57">
        <v>16</v>
      </c>
      <c r="E108" s="58">
        <v>-71.501504999999995</v>
      </c>
      <c r="F108" s="58">
        <v>-32.996271</v>
      </c>
      <c r="G108" s="59">
        <v>55772.3125</v>
      </c>
      <c r="H108" s="57">
        <v>1</v>
      </c>
      <c r="I108" s="55">
        <v>0</v>
      </c>
      <c r="J108" s="55">
        <v>0</v>
      </c>
      <c r="K108" s="60">
        <v>0</v>
      </c>
      <c r="L108" s="55">
        <v>1</v>
      </c>
    </row>
    <row r="109" spans="1:12" ht="14.25" customHeight="1" x14ac:dyDescent="0.25">
      <c r="A109" s="55" t="s">
        <v>8</v>
      </c>
      <c r="B109" s="56" t="s">
        <v>60</v>
      </c>
      <c r="C109" s="57">
        <v>1</v>
      </c>
      <c r="D109" s="57">
        <v>17</v>
      </c>
      <c r="E109" s="58">
        <v>-71.500634000000005</v>
      </c>
      <c r="F109" s="58">
        <v>-33.018042999999999</v>
      </c>
      <c r="G109" s="59">
        <v>59348.5625</v>
      </c>
      <c r="H109" s="57">
        <v>1</v>
      </c>
      <c r="I109" s="55">
        <v>0</v>
      </c>
      <c r="J109" s="55">
        <v>0</v>
      </c>
      <c r="K109" s="60">
        <v>0</v>
      </c>
      <c r="L109" s="55">
        <v>1</v>
      </c>
    </row>
    <row r="110" spans="1:12" ht="14.25" customHeight="1" x14ac:dyDescent="0.25">
      <c r="A110" s="55" t="s">
        <v>8</v>
      </c>
      <c r="B110" s="56" t="s">
        <v>60</v>
      </c>
      <c r="C110" s="57">
        <v>1</v>
      </c>
      <c r="D110" s="57">
        <v>18</v>
      </c>
      <c r="E110" s="58">
        <v>-71.478494999999995</v>
      </c>
      <c r="F110" s="58">
        <v>-33.038735000000003</v>
      </c>
      <c r="G110" s="59">
        <v>64117.5546875</v>
      </c>
      <c r="H110" s="57">
        <v>1</v>
      </c>
      <c r="I110" s="55">
        <v>0</v>
      </c>
      <c r="J110" s="55">
        <v>0</v>
      </c>
      <c r="K110" s="60">
        <v>0</v>
      </c>
      <c r="L110" s="55">
        <v>1</v>
      </c>
    </row>
    <row r="111" spans="1:12" ht="14.25" customHeight="1" x14ac:dyDescent="0.25">
      <c r="A111" s="55" t="s">
        <v>8</v>
      </c>
      <c r="B111" s="56" t="s">
        <v>60</v>
      </c>
      <c r="C111" s="57">
        <v>1</v>
      </c>
      <c r="D111" s="57">
        <v>19</v>
      </c>
      <c r="E111" s="58">
        <v>-71.456292000000005</v>
      </c>
      <c r="F111" s="58">
        <v>-33.046608999999997</v>
      </c>
      <c r="G111" s="59">
        <v>66416.3046875</v>
      </c>
      <c r="H111" s="57">
        <v>1</v>
      </c>
      <c r="I111" s="55">
        <v>0</v>
      </c>
      <c r="J111" s="55">
        <v>0</v>
      </c>
      <c r="K111" s="60">
        <v>0</v>
      </c>
      <c r="L111" s="55">
        <v>1</v>
      </c>
    </row>
    <row r="112" spans="1:12" ht="14.25" customHeight="1" x14ac:dyDescent="0.25">
      <c r="A112" s="55" t="s">
        <v>8</v>
      </c>
      <c r="B112" s="56" t="s">
        <v>60</v>
      </c>
      <c r="C112" s="57">
        <v>1</v>
      </c>
      <c r="D112" s="57">
        <v>20</v>
      </c>
      <c r="E112" s="58">
        <v>-71.416483999999997</v>
      </c>
      <c r="F112" s="58">
        <v>-33.044933999999998</v>
      </c>
      <c r="G112" s="59">
        <v>70600.9140625</v>
      </c>
      <c r="H112" s="57">
        <v>1</v>
      </c>
      <c r="I112" s="55">
        <v>0</v>
      </c>
      <c r="J112" s="55">
        <v>0</v>
      </c>
      <c r="K112" s="60">
        <v>0</v>
      </c>
      <c r="L112" s="55">
        <v>1</v>
      </c>
    </row>
    <row r="113" spans="1:12" ht="14.25" customHeight="1" x14ac:dyDescent="0.25">
      <c r="A113" s="55" t="s">
        <v>8</v>
      </c>
      <c r="B113" s="56" t="s">
        <v>60</v>
      </c>
      <c r="C113" s="57">
        <v>1</v>
      </c>
      <c r="D113" s="57">
        <v>21</v>
      </c>
      <c r="E113" s="58">
        <v>-71.397670000000005</v>
      </c>
      <c r="F113" s="58">
        <v>-33.046123999999999</v>
      </c>
      <c r="G113" s="59">
        <v>72396.65625</v>
      </c>
      <c r="H113" s="57">
        <v>1</v>
      </c>
      <c r="I113" s="55">
        <v>0</v>
      </c>
      <c r="J113" s="55">
        <v>0</v>
      </c>
      <c r="K113" s="60">
        <v>0</v>
      </c>
      <c r="L113" s="55">
        <v>1</v>
      </c>
    </row>
    <row r="114" spans="1:12" ht="14.25" customHeight="1" x14ac:dyDescent="0.25">
      <c r="A114" s="55" t="s">
        <v>8</v>
      </c>
      <c r="B114" s="56" t="s">
        <v>60</v>
      </c>
      <c r="C114" s="57">
        <v>1</v>
      </c>
      <c r="D114" s="57">
        <v>22</v>
      </c>
      <c r="E114" s="58">
        <v>-71.366279000000006</v>
      </c>
      <c r="F114" s="58">
        <v>-33.043855000000001</v>
      </c>
      <c r="G114" s="59">
        <v>75357.71875</v>
      </c>
      <c r="H114" s="57">
        <v>1</v>
      </c>
      <c r="I114" s="55">
        <v>1</v>
      </c>
      <c r="J114" s="55">
        <v>0</v>
      </c>
      <c r="K114" s="60">
        <v>0.1</v>
      </c>
      <c r="L114" s="55">
        <v>1</v>
      </c>
    </row>
    <row r="115" spans="1:12" ht="14.25" customHeight="1" x14ac:dyDescent="0.25">
      <c r="A115" s="19" t="s">
        <v>8</v>
      </c>
      <c r="B115" s="20" t="s">
        <v>40</v>
      </c>
      <c r="C115" s="21">
        <v>0</v>
      </c>
      <c r="D115" s="21">
        <v>1</v>
      </c>
      <c r="E115" s="22">
        <v>-71.488079999999997</v>
      </c>
      <c r="F115" s="22">
        <v>-32.712394000000003</v>
      </c>
      <c r="G115" s="23">
        <v>888.6927490234375</v>
      </c>
      <c r="H115" s="21">
        <v>1</v>
      </c>
      <c r="I115" s="19">
        <v>1</v>
      </c>
      <c r="J115" s="49">
        <v>1</v>
      </c>
      <c r="K115" s="34">
        <v>0.8</v>
      </c>
      <c r="L115" s="19">
        <v>0</v>
      </c>
    </row>
    <row r="116" spans="1:12" ht="14.25" customHeight="1" x14ac:dyDescent="0.25">
      <c r="A116" s="19" t="s">
        <v>8</v>
      </c>
      <c r="B116" s="20" t="s">
        <v>40</v>
      </c>
      <c r="C116" s="21">
        <v>0</v>
      </c>
      <c r="D116" s="21">
        <v>2</v>
      </c>
      <c r="E116" s="22">
        <v>-71.486559999999997</v>
      </c>
      <c r="F116" s="22">
        <v>-32.716737999999999</v>
      </c>
      <c r="G116" s="23">
        <v>1394.3460693359375</v>
      </c>
      <c r="H116" s="21">
        <v>1</v>
      </c>
      <c r="I116" s="19">
        <v>1</v>
      </c>
      <c r="J116" s="19">
        <v>0</v>
      </c>
      <c r="K116" s="34">
        <v>0.1</v>
      </c>
      <c r="L116" s="19">
        <v>0</v>
      </c>
    </row>
    <row r="117" spans="1:12" ht="14.25" customHeight="1" x14ac:dyDescent="0.25">
      <c r="A117" s="19" t="s">
        <v>8</v>
      </c>
      <c r="B117" s="20" t="s">
        <v>40</v>
      </c>
      <c r="C117" s="21">
        <v>0</v>
      </c>
      <c r="D117" s="21">
        <v>3</v>
      </c>
      <c r="E117" s="22">
        <v>-71.487635999999995</v>
      </c>
      <c r="F117" s="22">
        <v>-32.734740000000002</v>
      </c>
      <c r="G117" s="23">
        <v>3399.157958984375</v>
      </c>
      <c r="H117" s="21">
        <v>1</v>
      </c>
      <c r="I117" s="19">
        <v>0</v>
      </c>
      <c r="J117" s="19">
        <v>0</v>
      </c>
      <c r="K117" s="34">
        <v>0</v>
      </c>
      <c r="L117" s="19">
        <v>0</v>
      </c>
    </row>
    <row r="118" spans="1:12" ht="14.25" customHeight="1" x14ac:dyDescent="0.25">
      <c r="A118" s="19" t="s">
        <v>8</v>
      </c>
      <c r="B118" s="20" t="s">
        <v>40</v>
      </c>
      <c r="C118" s="21">
        <v>0</v>
      </c>
      <c r="D118" s="21">
        <v>4</v>
      </c>
      <c r="E118" s="22">
        <v>-71.488580999999996</v>
      </c>
      <c r="F118" s="22">
        <v>-32.741385999999999</v>
      </c>
      <c r="G118" s="23">
        <v>4202.181640625</v>
      </c>
      <c r="H118" s="21">
        <v>1</v>
      </c>
      <c r="I118" s="19">
        <v>0</v>
      </c>
      <c r="J118" s="19">
        <v>0</v>
      </c>
      <c r="K118" s="34">
        <v>0</v>
      </c>
      <c r="L118" s="19">
        <v>0</v>
      </c>
    </row>
    <row r="119" spans="1:12" ht="14.25" customHeight="1" x14ac:dyDescent="0.25">
      <c r="A119" s="19" t="s">
        <v>8</v>
      </c>
      <c r="B119" s="20" t="s">
        <v>40</v>
      </c>
      <c r="C119" s="21">
        <v>0</v>
      </c>
      <c r="D119" s="21">
        <v>5</v>
      </c>
      <c r="E119" s="22">
        <v>-71.484989999999996</v>
      </c>
      <c r="F119" s="22">
        <v>-32.742595999999999</v>
      </c>
      <c r="G119" s="23">
        <v>4654.48779296875</v>
      </c>
      <c r="H119" s="21">
        <v>1</v>
      </c>
      <c r="I119" s="19">
        <v>0</v>
      </c>
      <c r="J119" s="19">
        <v>0</v>
      </c>
      <c r="K119" s="34">
        <v>0</v>
      </c>
      <c r="L119" s="19">
        <v>0</v>
      </c>
    </row>
    <row r="120" spans="1:12" ht="14.25" customHeight="1" x14ac:dyDescent="0.25">
      <c r="A120" s="19" t="s">
        <v>8</v>
      </c>
      <c r="B120" s="20" t="s">
        <v>40</v>
      </c>
      <c r="C120" s="21">
        <v>0</v>
      </c>
      <c r="D120" s="21">
        <v>6</v>
      </c>
      <c r="E120" s="22">
        <v>-71.482146</v>
      </c>
      <c r="F120" s="22">
        <v>-32.743741</v>
      </c>
      <c r="G120" s="23">
        <v>5058.6533203125</v>
      </c>
      <c r="H120" s="21">
        <v>1</v>
      </c>
      <c r="I120" s="19">
        <v>0</v>
      </c>
      <c r="J120" s="19">
        <v>0</v>
      </c>
      <c r="K120" s="34">
        <v>0</v>
      </c>
      <c r="L120" s="19">
        <v>0</v>
      </c>
    </row>
    <row r="121" spans="1:12" ht="14.25" customHeight="1" x14ac:dyDescent="0.25">
      <c r="A121" s="19" t="s">
        <v>8</v>
      </c>
      <c r="B121" s="20" t="s">
        <v>40</v>
      </c>
      <c r="C121" s="21">
        <v>0</v>
      </c>
      <c r="D121" s="21">
        <v>7</v>
      </c>
      <c r="E121" s="22">
        <v>-71.481926000000001</v>
      </c>
      <c r="F121" s="22">
        <v>-32.746929000000002</v>
      </c>
      <c r="G121" s="23">
        <v>5624.8984375</v>
      </c>
      <c r="H121" s="21">
        <v>1</v>
      </c>
      <c r="I121" s="19">
        <v>0</v>
      </c>
      <c r="J121" s="19">
        <v>0</v>
      </c>
      <c r="K121" s="34">
        <v>0</v>
      </c>
      <c r="L121" s="19">
        <v>0</v>
      </c>
    </row>
    <row r="122" spans="1:12" ht="14.25" customHeight="1" x14ac:dyDescent="0.25">
      <c r="A122" s="19" t="s">
        <v>8</v>
      </c>
      <c r="B122" s="20" t="s">
        <v>40</v>
      </c>
      <c r="C122" s="21">
        <v>0</v>
      </c>
      <c r="D122" s="21">
        <v>8</v>
      </c>
      <c r="E122" s="22">
        <v>-71.475097000000005</v>
      </c>
      <c r="F122" s="22">
        <v>-32.747455000000002</v>
      </c>
      <c r="G122" s="23">
        <v>6322.04833984375</v>
      </c>
      <c r="H122" s="21">
        <v>1</v>
      </c>
      <c r="I122" s="19">
        <v>0</v>
      </c>
      <c r="J122" s="19">
        <v>0</v>
      </c>
      <c r="K122" s="34">
        <v>0</v>
      </c>
      <c r="L122" s="19">
        <v>0</v>
      </c>
    </row>
    <row r="123" spans="1:12" ht="14.25" customHeight="1" x14ac:dyDescent="0.25">
      <c r="A123" s="19" t="s">
        <v>8</v>
      </c>
      <c r="B123" s="20" t="s">
        <v>40</v>
      </c>
      <c r="C123" s="21">
        <v>0</v>
      </c>
      <c r="D123" s="21">
        <v>9</v>
      </c>
      <c r="E123" s="22">
        <v>-71.454866999999993</v>
      </c>
      <c r="F123" s="22">
        <v>-32.738318999999997</v>
      </c>
      <c r="G123" s="23">
        <v>8556.7109375</v>
      </c>
      <c r="H123" s="21">
        <v>1</v>
      </c>
      <c r="I123" s="19">
        <v>0</v>
      </c>
      <c r="J123" s="19">
        <v>0</v>
      </c>
      <c r="K123" s="34">
        <v>0</v>
      </c>
      <c r="L123" s="19">
        <v>0</v>
      </c>
    </row>
    <row r="124" spans="1:12" ht="14.25" customHeight="1" x14ac:dyDescent="0.25">
      <c r="A124" s="19" t="s">
        <v>8</v>
      </c>
      <c r="B124" s="20" t="s">
        <v>40</v>
      </c>
      <c r="C124" s="21">
        <v>0</v>
      </c>
      <c r="D124" s="21">
        <v>10</v>
      </c>
      <c r="E124" s="22">
        <v>-71.449573999999998</v>
      </c>
      <c r="F124" s="22">
        <v>-32.731622000000002</v>
      </c>
      <c r="G124" s="23">
        <v>9811.8125</v>
      </c>
      <c r="H124" s="21">
        <v>1</v>
      </c>
      <c r="I124" s="19">
        <v>0</v>
      </c>
      <c r="J124" s="19">
        <v>0</v>
      </c>
      <c r="K124" s="34">
        <v>0</v>
      </c>
      <c r="L124" s="19">
        <v>1</v>
      </c>
    </row>
    <row r="125" spans="1:12" ht="14.25" customHeight="1" x14ac:dyDescent="0.25">
      <c r="A125" s="19" t="s">
        <v>8</v>
      </c>
      <c r="B125" s="20" t="s">
        <v>40</v>
      </c>
      <c r="C125" s="21">
        <v>0</v>
      </c>
      <c r="D125" s="21">
        <v>11</v>
      </c>
      <c r="E125" s="22">
        <v>-71.416674</v>
      </c>
      <c r="F125" s="22">
        <v>-32.729151000000002</v>
      </c>
      <c r="G125" s="23">
        <v>13940.5087890625</v>
      </c>
      <c r="H125" s="21">
        <v>1</v>
      </c>
      <c r="I125" s="19">
        <v>1</v>
      </c>
      <c r="J125" s="19">
        <v>0</v>
      </c>
      <c r="K125" s="34">
        <v>0.1</v>
      </c>
      <c r="L125" s="19">
        <v>0</v>
      </c>
    </row>
    <row r="126" spans="1:12" ht="14.25" customHeight="1" x14ac:dyDescent="0.25">
      <c r="A126" s="19" t="s">
        <v>8</v>
      </c>
      <c r="B126" s="20" t="s">
        <v>40</v>
      </c>
      <c r="C126" s="21">
        <v>1</v>
      </c>
      <c r="D126" s="21">
        <v>1</v>
      </c>
      <c r="E126" s="22">
        <v>-71.412024000000002</v>
      </c>
      <c r="F126" s="22">
        <v>-32.726497999999999</v>
      </c>
      <c r="G126" s="23">
        <v>957.36669921875</v>
      </c>
      <c r="H126" s="21">
        <v>1</v>
      </c>
      <c r="I126" s="19">
        <v>1</v>
      </c>
      <c r="J126" s="19">
        <v>0</v>
      </c>
      <c r="K126" s="34">
        <v>0.8</v>
      </c>
      <c r="L126" s="19">
        <v>0</v>
      </c>
    </row>
    <row r="127" spans="1:12" ht="14.25" customHeight="1" x14ac:dyDescent="0.25">
      <c r="A127" s="19" t="s">
        <v>8</v>
      </c>
      <c r="B127" s="20" t="s">
        <v>40</v>
      </c>
      <c r="C127" s="21">
        <v>1</v>
      </c>
      <c r="D127" s="21">
        <v>2</v>
      </c>
      <c r="E127" s="22">
        <v>-71.429308000000006</v>
      </c>
      <c r="F127" s="22">
        <v>-32.727687000000003</v>
      </c>
      <c r="G127" s="23">
        <v>2757.0380859375</v>
      </c>
      <c r="H127" s="21">
        <v>1</v>
      </c>
      <c r="I127" s="19">
        <v>1</v>
      </c>
      <c r="J127" s="19">
        <v>0</v>
      </c>
      <c r="K127" s="34">
        <v>0.1</v>
      </c>
      <c r="L127" s="19">
        <v>1</v>
      </c>
    </row>
    <row r="128" spans="1:12" ht="14.25" customHeight="1" x14ac:dyDescent="0.25">
      <c r="A128" s="19" t="s">
        <v>8</v>
      </c>
      <c r="B128" s="20" t="s">
        <v>40</v>
      </c>
      <c r="C128" s="21">
        <v>1</v>
      </c>
      <c r="D128" s="21">
        <v>3</v>
      </c>
      <c r="E128" s="22">
        <v>-71.449763000000004</v>
      </c>
      <c r="F128" s="22">
        <v>-32.732044000000002</v>
      </c>
      <c r="G128" s="23">
        <v>5063.4453125</v>
      </c>
      <c r="H128" s="21">
        <v>1</v>
      </c>
      <c r="I128" s="19">
        <v>0</v>
      </c>
      <c r="J128" s="19">
        <v>0</v>
      </c>
      <c r="K128" s="34">
        <v>0</v>
      </c>
      <c r="L128" s="19">
        <v>1</v>
      </c>
    </row>
    <row r="129" spans="1:12" ht="14.25" customHeight="1" x14ac:dyDescent="0.25">
      <c r="A129" s="19" t="s">
        <v>8</v>
      </c>
      <c r="B129" s="20" t="s">
        <v>40</v>
      </c>
      <c r="C129" s="21">
        <v>1</v>
      </c>
      <c r="D129" s="21">
        <v>4</v>
      </c>
      <c r="E129" s="22">
        <v>-71.458743999999996</v>
      </c>
      <c r="F129" s="22">
        <v>-32.739308999999999</v>
      </c>
      <c r="G129" s="23">
        <v>6509.7900390625</v>
      </c>
      <c r="H129" s="21">
        <v>1</v>
      </c>
      <c r="I129" s="19">
        <v>0</v>
      </c>
      <c r="J129" s="19">
        <v>0</v>
      </c>
      <c r="K129" s="34">
        <v>0</v>
      </c>
      <c r="L129" s="19">
        <v>1</v>
      </c>
    </row>
    <row r="130" spans="1:12" ht="14.25" customHeight="1" x14ac:dyDescent="0.25">
      <c r="A130" s="19" t="s">
        <v>8</v>
      </c>
      <c r="B130" s="20" t="s">
        <v>40</v>
      </c>
      <c r="C130" s="21">
        <v>1</v>
      </c>
      <c r="D130" s="21">
        <v>5</v>
      </c>
      <c r="E130" s="22">
        <v>-71.475463000000005</v>
      </c>
      <c r="F130" s="22">
        <v>-32.747624000000002</v>
      </c>
      <c r="G130" s="23">
        <v>8403.947265625</v>
      </c>
      <c r="H130" s="21">
        <v>1</v>
      </c>
      <c r="I130" s="19">
        <v>0</v>
      </c>
      <c r="J130" s="19">
        <v>0</v>
      </c>
      <c r="K130" s="34">
        <v>0</v>
      </c>
      <c r="L130" s="19">
        <v>0</v>
      </c>
    </row>
    <row r="131" spans="1:12" ht="14.25" customHeight="1" x14ac:dyDescent="0.25">
      <c r="A131" s="19" t="s">
        <v>8</v>
      </c>
      <c r="B131" s="20" t="s">
        <v>40</v>
      </c>
      <c r="C131" s="21">
        <v>1</v>
      </c>
      <c r="D131" s="21">
        <v>6</v>
      </c>
      <c r="E131" s="22">
        <v>-71.482868999999994</v>
      </c>
      <c r="F131" s="22">
        <v>-32.744973000000002</v>
      </c>
      <c r="G131" s="23">
        <v>9446.646484375</v>
      </c>
      <c r="H131" s="21">
        <v>1</v>
      </c>
      <c r="I131" s="19">
        <v>0</v>
      </c>
      <c r="J131" s="19">
        <v>0</v>
      </c>
      <c r="K131" s="34">
        <v>0</v>
      </c>
      <c r="L131" s="19">
        <v>0</v>
      </c>
    </row>
    <row r="132" spans="1:12" ht="14.25" customHeight="1" x14ac:dyDescent="0.25">
      <c r="A132" s="19" t="s">
        <v>8</v>
      </c>
      <c r="B132" s="20" t="s">
        <v>40</v>
      </c>
      <c r="C132" s="21">
        <v>1</v>
      </c>
      <c r="D132" s="21">
        <v>7</v>
      </c>
      <c r="E132" s="22">
        <v>-71.483047999999997</v>
      </c>
      <c r="F132" s="22">
        <v>-32.742187000000001</v>
      </c>
      <c r="G132" s="23">
        <v>9842.8896484375</v>
      </c>
      <c r="H132" s="21">
        <v>1</v>
      </c>
      <c r="I132" s="19">
        <v>0</v>
      </c>
      <c r="J132" s="19">
        <v>0</v>
      </c>
      <c r="K132" s="34">
        <v>0</v>
      </c>
      <c r="L132" s="19">
        <v>0</v>
      </c>
    </row>
    <row r="133" spans="1:12" ht="14.25" customHeight="1" x14ac:dyDescent="0.25">
      <c r="A133" s="19" t="s">
        <v>8</v>
      </c>
      <c r="B133" s="20" t="s">
        <v>40</v>
      </c>
      <c r="C133" s="21">
        <v>1</v>
      </c>
      <c r="D133" s="21">
        <v>8</v>
      </c>
      <c r="E133" s="22">
        <v>-71.487295000000003</v>
      </c>
      <c r="F133" s="22">
        <v>-32.740737000000003</v>
      </c>
      <c r="G133" s="23">
        <v>10402.8740234375</v>
      </c>
      <c r="H133" s="21">
        <v>1</v>
      </c>
      <c r="I133" s="19">
        <v>0</v>
      </c>
      <c r="J133" s="19">
        <v>0</v>
      </c>
      <c r="K133" s="34">
        <v>0</v>
      </c>
      <c r="L133" s="19">
        <v>0</v>
      </c>
    </row>
    <row r="134" spans="1:12" ht="14.25" customHeight="1" x14ac:dyDescent="0.25">
      <c r="A134" s="19" t="s">
        <v>8</v>
      </c>
      <c r="B134" s="20" t="s">
        <v>40</v>
      </c>
      <c r="C134" s="21">
        <v>1</v>
      </c>
      <c r="D134" s="21">
        <v>9</v>
      </c>
      <c r="E134" s="22">
        <v>-71.487499</v>
      </c>
      <c r="F134" s="22">
        <v>-32.735365999999999</v>
      </c>
      <c r="G134" s="23">
        <v>11226.806640625</v>
      </c>
      <c r="H134" s="21">
        <v>1</v>
      </c>
      <c r="I134" s="19">
        <v>0</v>
      </c>
      <c r="J134" s="19">
        <v>0</v>
      </c>
      <c r="K134" s="34">
        <v>0</v>
      </c>
      <c r="L134" s="19">
        <v>0</v>
      </c>
    </row>
    <row r="135" spans="1:12" ht="14.25" customHeight="1" x14ac:dyDescent="0.25">
      <c r="A135" s="19" t="s">
        <v>8</v>
      </c>
      <c r="B135" s="20" t="s">
        <v>40</v>
      </c>
      <c r="C135" s="21">
        <v>1</v>
      </c>
      <c r="D135" s="21">
        <v>10</v>
      </c>
      <c r="E135" s="22">
        <v>-71.487442000000001</v>
      </c>
      <c r="F135" s="22">
        <v>-32.729261000000001</v>
      </c>
      <c r="G135" s="23">
        <v>11910.919921875</v>
      </c>
      <c r="H135" s="21">
        <v>1</v>
      </c>
      <c r="I135" s="19">
        <v>0</v>
      </c>
      <c r="J135" s="19">
        <v>0</v>
      </c>
      <c r="K135" s="34">
        <v>0</v>
      </c>
      <c r="L135" s="19">
        <v>0</v>
      </c>
    </row>
    <row r="136" spans="1:12" ht="14.25" customHeight="1" x14ac:dyDescent="0.25">
      <c r="A136" s="19" t="s">
        <v>8</v>
      </c>
      <c r="B136" s="20" t="s">
        <v>40</v>
      </c>
      <c r="C136" s="21">
        <v>1</v>
      </c>
      <c r="D136" s="21">
        <v>11</v>
      </c>
      <c r="E136" s="22">
        <v>-71.486558000000002</v>
      </c>
      <c r="F136" s="22">
        <v>-32.716405000000002</v>
      </c>
      <c r="G136" s="23">
        <v>13339.330078125</v>
      </c>
      <c r="H136" s="21">
        <v>1</v>
      </c>
      <c r="I136" s="19">
        <v>0</v>
      </c>
      <c r="J136" s="19">
        <v>0</v>
      </c>
      <c r="K136" s="34">
        <v>0</v>
      </c>
      <c r="L136" s="19">
        <v>0</v>
      </c>
    </row>
    <row r="137" spans="1:12" ht="14.25" customHeight="1" x14ac:dyDescent="0.25">
      <c r="A137" s="19" t="s">
        <v>8</v>
      </c>
      <c r="B137" s="20" t="s">
        <v>40</v>
      </c>
      <c r="C137" s="21">
        <v>1</v>
      </c>
      <c r="D137" s="21">
        <v>12</v>
      </c>
      <c r="E137" s="22">
        <v>-71.488096999999996</v>
      </c>
      <c r="F137" s="22">
        <v>-32.712353</v>
      </c>
      <c r="G137" s="23">
        <v>13812.6904296875</v>
      </c>
      <c r="H137" s="21">
        <v>1</v>
      </c>
      <c r="I137" s="19">
        <v>1</v>
      </c>
      <c r="J137" s="19">
        <v>0</v>
      </c>
      <c r="K137" s="34">
        <v>0.1</v>
      </c>
      <c r="L137" s="19">
        <v>0</v>
      </c>
    </row>
    <row r="138" spans="1:12" ht="14.25" customHeight="1" x14ac:dyDescent="0.25">
      <c r="A138" s="19" t="s">
        <v>8</v>
      </c>
      <c r="B138" s="20" t="s">
        <v>58</v>
      </c>
      <c r="C138" s="21">
        <v>0</v>
      </c>
      <c r="D138" s="21">
        <v>1</v>
      </c>
      <c r="E138" s="22">
        <v>-71.488079999999997</v>
      </c>
      <c r="F138" s="22">
        <v>-32.712394000000003</v>
      </c>
      <c r="G138" s="23">
        <v>130.53163146972656</v>
      </c>
      <c r="H138" s="21">
        <v>1</v>
      </c>
      <c r="I138" s="19">
        <v>1</v>
      </c>
      <c r="J138" s="19">
        <v>0</v>
      </c>
      <c r="K138" s="34">
        <v>0.8</v>
      </c>
      <c r="L138" s="19">
        <v>0</v>
      </c>
    </row>
    <row r="139" spans="1:12" ht="14.25" customHeight="1" x14ac:dyDescent="0.25">
      <c r="A139" s="19" t="s">
        <v>8</v>
      </c>
      <c r="B139" s="20" t="s">
        <v>58</v>
      </c>
      <c r="C139" s="21">
        <v>0</v>
      </c>
      <c r="D139" s="21">
        <v>2</v>
      </c>
      <c r="E139" s="22">
        <v>-71.486554999999996</v>
      </c>
      <c r="F139" s="22">
        <v>-32.716420999999997</v>
      </c>
      <c r="G139" s="23">
        <v>600.87103271484375</v>
      </c>
      <c r="H139" s="21">
        <v>1</v>
      </c>
      <c r="I139" s="19">
        <v>1</v>
      </c>
      <c r="J139" s="19">
        <v>0</v>
      </c>
      <c r="K139" s="34">
        <v>0.1</v>
      </c>
      <c r="L139" s="19">
        <v>0</v>
      </c>
    </row>
    <row r="140" spans="1:12" ht="14.25" customHeight="1" x14ac:dyDescent="0.25">
      <c r="A140" s="19" t="s">
        <v>8</v>
      </c>
      <c r="B140" s="20" t="s">
        <v>58</v>
      </c>
      <c r="C140" s="21">
        <v>0</v>
      </c>
      <c r="D140" s="21">
        <v>3</v>
      </c>
      <c r="E140" s="22">
        <v>-71.486964999999998</v>
      </c>
      <c r="F140" s="22">
        <v>-32.722667999999999</v>
      </c>
      <c r="G140" s="23">
        <v>1294.9449462890625</v>
      </c>
      <c r="H140" s="21">
        <v>1</v>
      </c>
      <c r="I140" s="19">
        <v>0</v>
      </c>
      <c r="J140" s="19">
        <v>0</v>
      </c>
      <c r="K140" s="34">
        <v>0</v>
      </c>
      <c r="L140" s="19">
        <v>0</v>
      </c>
    </row>
    <row r="141" spans="1:12" ht="14.25" customHeight="1" x14ac:dyDescent="0.25">
      <c r="A141" s="19" t="s">
        <v>8</v>
      </c>
      <c r="B141" s="20" t="s">
        <v>58</v>
      </c>
      <c r="C141" s="21">
        <v>0</v>
      </c>
      <c r="D141" s="21">
        <v>4</v>
      </c>
      <c r="E141" s="22">
        <v>-71.487579999999994</v>
      </c>
      <c r="F141" s="22">
        <v>-32.734997</v>
      </c>
      <c r="G141" s="23">
        <v>2669.977294921875</v>
      </c>
      <c r="H141" s="21">
        <v>1</v>
      </c>
      <c r="I141" s="19">
        <v>0</v>
      </c>
      <c r="J141" s="19">
        <v>0</v>
      </c>
      <c r="K141" s="34">
        <v>0</v>
      </c>
      <c r="L141" s="19">
        <v>0</v>
      </c>
    </row>
    <row r="142" spans="1:12" ht="14.25" customHeight="1" x14ac:dyDescent="0.25">
      <c r="A142" s="19" t="s">
        <v>8</v>
      </c>
      <c r="B142" s="20" t="s">
        <v>58</v>
      </c>
      <c r="C142" s="21">
        <v>0</v>
      </c>
      <c r="D142" s="21">
        <v>5</v>
      </c>
      <c r="E142" s="22">
        <v>-71.485923</v>
      </c>
      <c r="F142" s="22">
        <v>-32.741894000000002</v>
      </c>
      <c r="G142" s="23">
        <v>3779.12548828125</v>
      </c>
      <c r="H142" s="21">
        <v>1</v>
      </c>
      <c r="I142" s="19">
        <v>0</v>
      </c>
      <c r="J142" s="19">
        <v>0</v>
      </c>
      <c r="K142" s="34">
        <v>0</v>
      </c>
      <c r="L142" s="19">
        <v>0</v>
      </c>
    </row>
    <row r="143" spans="1:12" ht="14.25" customHeight="1" x14ac:dyDescent="0.25">
      <c r="A143" s="19" t="s">
        <v>8</v>
      </c>
      <c r="B143" s="20" t="s">
        <v>58</v>
      </c>
      <c r="C143" s="21">
        <v>0</v>
      </c>
      <c r="D143" s="21">
        <v>6</v>
      </c>
      <c r="E143" s="22">
        <v>-71.482290000000006</v>
      </c>
      <c r="F143" s="22">
        <v>-32.743504999999999</v>
      </c>
      <c r="G143" s="23">
        <v>4270.98583984375</v>
      </c>
      <c r="H143" s="21">
        <v>1</v>
      </c>
      <c r="I143" s="19">
        <v>0</v>
      </c>
      <c r="J143" s="19">
        <v>0</v>
      </c>
      <c r="K143" s="34">
        <v>0</v>
      </c>
      <c r="L143" s="19">
        <v>0</v>
      </c>
    </row>
    <row r="144" spans="1:12" ht="14.25" customHeight="1" x14ac:dyDescent="0.25">
      <c r="A144" s="19" t="s">
        <v>8</v>
      </c>
      <c r="B144" s="20" t="s">
        <v>58</v>
      </c>
      <c r="C144" s="21">
        <v>0</v>
      </c>
      <c r="D144" s="21">
        <v>7</v>
      </c>
      <c r="E144" s="22">
        <v>-71.475727000000006</v>
      </c>
      <c r="F144" s="22">
        <v>-32.746913999999997</v>
      </c>
      <c r="G144" s="23">
        <v>5608.7890625</v>
      </c>
      <c r="H144" s="21">
        <v>1</v>
      </c>
      <c r="I144" s="19">
        <v>0</v>
      </c>
      <c r="J144" s="19">
        <v>0</v>
      </c>
      <c r="K144" s="34">
        <v>0</v>
      </c>
      <c r="L144" s="19">
        <v>1</v>
      </c>
    </row>
    <row r="145" spans="1:12" ht="14.25" customHeight="1" x14ac:dyDescent="0.25">
      <c r="A145" s="19" t="s">
        <v>8</v>
      </c>
      <c r="B145" s="20" t="s">
        <v>58</v>
      </c>
      <c r="C145" s="21">
        <v>0</v>
      </c>
      <c r="D145" s="21">
        <v>8</v>
      </c>
      <c r="E145" s="22">
        <v>-71.463610000000003</v>
      </c>
      <c r="F145" s="22">
        <v>-32.738706999999998</v>
      </c>
      <c r="G145" s="23">
        <v>7094.04052734375</v>
      </c>
      <c r="H145" s="21">
        <v>1</v>
      </c>
      <c r="I145" s="19">
        <v>0</v>
      </c>
      <c r="J145" s="19">
        <v>0</v>
      </c>
      <c r="K145" s="34">
        <v>0</v>
      </c>
      <c r="L145" s="19">
        <v>1</v>
      </c>
    </row>
    <row r="146" spans="1:12" ht="14.25" customHeight="1" x14ac:dyDescent="0.25">
      <c r="A146" s="19" t="s">
        <v>8</v>
      </c>
      <c r="B146" s="20" t="s">
        <v>58</v>
      </c>
      <c r="C146" s="21">
        <v>0</v>
      </c>
      <c r="D146" s="21">
        <v>9</v>
      </c>
      <c r="E146" s="22">
        <v>-71.426497999999995</v>
      </c>
      <c r="F146" s="22">
        <v>-32.727322000000001</v>
      </c>
      <c r="G146" s="23">
        <v>10985.2666015625</v>
      </c>
      <c r="H146" s="21">
        <v>1</v>
      </c>
      <c r="I146" s="19">
        <v>1</v>
      </c>
      <c r="J146" s="19">
        <v>0</v>
      </c>
      <c r="K146" s="34">
        <v>0.1</v>
      </c>
      <c r="L146" s="19">
        <v>1</v>
      </c>
    </row>
    <row r="147" spans="1:12" ht="14.25" customHeight="1" x14ac:dyDescent="0.25">
      <c r="A147" s="19" t="s">
        <v>8</v>
      </c>
      <c r="B147" s="20" t="s">
        <v>58</v>
      </c>
      <c r="C147" s="21">
        <v>1</v>
      </c>
      <c r="D147" s="21">
        <v>1</v>
      </c>
      <c r="E147" s="22">
        <v>-71.414708000000005</v>
      </c>
      <c r="F147" s="22">
        <v>-32.725262000000001</v>
      </c>
      <c r="G147" s="23">
        <v>1244.4642333984375</v>
      </c>
      <c r="H147" s="21">
        <v>1</v>
      </c>
      <c r="I147" s="19">
        <v>1</v>
      </c>
      <c r="J147" s="19">
        <v>0</v>
      </c>
      <c r="K147" s="34">
        <v>0.8</v>
      </c>
      <c r="L147" s="19">
        <v>0</v>
      </c>
    </row>
    <row r="148" spans="1:12" ht="14.25" customHeight="1" x14ac:dyDescent="0.25">
      <c r="A148" s="19" t="s">
        <v>8</v>
      </c>
      <c r="B148" s="20" t="s">
        <v>58</v>
      </c>
      <c r="C148" s="21">
        <v>1</v>
      </c>
      <c r="D148" s="21">
        <v>2</v>
      </c>
      <c r="E148" s="22">
        <v>-71.424730999999994</v>
      </c>
      <c r="F148" s="22">
        <v>-32.726802999999997</v>
      </c>
      <c r="G148" s="23">
        <v>2316.69873046875</v>
      </c>
      <c r="H148" s="21">
        <v>1</v>
      </c>
      <c r="I148" s="19">
        <v>1</v>
      </c>
      <c r="J148" s="19">
        <v>0</v>
      </c>
      <c r="K148" s="34">
        <v>0.1</v>
      </c>
      <c r="L148" s="19">
        <v>1</v>
      </c>
    </row>
    <row r="149" spans="1:12" ht="14.25" customHeight="1" x14ac:dyDescent="0.25">
      <c r="A149" s="19" t="s">
        <v>8</v>
      </c>
      <c r="B149" s="20" t="s">
        <v>58</v>
      </c>
      <c r="C149" s="21">
        <v>1</v>
      </c>
      <c r="D149" s="21">
        <v>3</v>
      </c>
      <c r="E149" s="22">
        <v>-71.46472</v>
      </c>
      <c r="F149" s="22">
        <v>-32.739097000000001</v>
      </c>
      <c r="G149" s="23">
        <v>6502.4267578125</v>
      </c>
      <c r="H149" s="21">
        <v>1</v>
      </c>
      <c r="I149" s="19">
        <v>0</v>
      </c>
      <c r="J149" s="19">
        <v>0</v>
      </c>
      <c r="K149" s="34">
        <v>0</v>
      </c>
      <c r="L149" s="19">
        <v>1</v>
      </c>
    </row>
    <row r="150" spans="1:12" ht="14.25" customHeight="1" x14ac:dyDescent="0.25">
      <c r="A150" s="19" t="s">
        <v>8</v>
      </c>
      <c r="B150" s="20" t="s">
        <v>58</v>
      </c>
      <c r="C150" s="21">
        <v>1</v>
      </c>
      <c r="D150" s="21">
        <v>4</v>
      </c>
      <c r="E150" s="22">
        <v>-71.481211999999999</v>
      </c>
      <c r="F150" s="22">
        <v>-32.747272000000002</v>
      </c>
      <c r="G150" s="23">
        <v>8486.86328125</v>
      </c>
      <c r="H150" s="21">
        <v>1</v>
      </c>
      <c r="I150" s="19">
        <v>0</v>
      </c>
      <c r="J150" s="19">
        <v>0</v>
      </c>
      <c r="K150" s="34">
        <v>0</v>
      </c>
      <c r="L150" s="19">
        <v>0</v>
      </c>
    </row>
    <row r="151" spans="1:12" ht="14.25" customHeight="1" x14ac:dyDescent="0.25">
      <c r="A151" s="19" t="s">
        <v>8</v>
      </c>
      <c r="B151" s="20" t="s">
        <v>58</v>
      </c>
      <c r="C151" s="21">
        <v>1</v>
      </c>
      <c r="D151" s="21">
        <v>5</v>
      </c>
      <c r="E151" s="22">
        <v>-71.482849000000002</v>
      </c>
      <c r="F151" s="22">
        <v>-32.742418999999998</v>
      </c>
      <c r="G151" s="23">
        <v>9312.9501953125</v>
      </c>
      <c r="H151" s="21">
        <v>1</v>
      </c>
      <c r="I151" s="19">
        <v>0</v>
      </c>
      <c r="J151" s="19">
        <v>0</v>
      </c>
      <c r="K151" s="34">
        <v>0</v>
      </c>
      <c r="L151" s="19">
        <v>0</v>
      </c>
    </row>
    <row r="152" spans="1:12" ht="14.25" customHeight="1" x14ac:dyDescent="0.25">
      <c r="A152" s="19" t="s">
        <v>8</v>
      </c>
      <c r="B152" s="20" t="s">
        <v>58</v>
      </c>
      <c r="C152" s="21">
        <v>1</v>
      </c>
      <c r="D152" s="21">
        <v>6</v>
      </c>
      <c r="E152" s="22">
        <v>-71.486239999999995</v>
      </c>
      <c r="F152" s="22">
        <v>-32.741639999999997</v>
      </c>
      <c r="G152" s="23">
        <v>9763.8115234375</v>
      </c>
      <c r="H152" s="21">
        <v>1</v>
      </c>
      <c r="I152" s="19">
        <v>0</v>
      </c>
      <c r="J152" s="19">
        <v>0</v>
      </c>
      <c r="K152" s="34">
        <v>0</v>
      </c>
      <c r="L152" s="19">
        <v>0</v>
      </c>
    </row>
    <row r="153" spans="1:12" ht="14.25" customHeight="1" x14ac:dyDescent="0.25">
      <c r="A153" s="19" t="s">
        <v>8</v>
      </c>
      <c r="B153" s="20" t="s">
        <v>58</v>
      </c>
      <c r="C153" s="21">
        <v>1</v>
      </c>
      <c r="D153" s="21">
        <v>7</v>
      </c>
      <c r="E153" s="22">
        <v>-71.487403999999998</v>
      </c>
      <c r="F153" s="22">
        <v>-32.735804999999999</v>
      </c>
      <c r="G153" s="23">
        <v>10679.1513671875</v>
      </c>
      <c r="H153" s="21">
        <v>1</v>
      </c>
      <c r="I153" s="19">
        <v>0</v>
      </c>
      <c r="J153" s="19">
        <v>0</v>
      </c>
      <c r="K153" s="34">
        <v>0</v>
      </c>
      <c r="L153" s="19">
        <v>0</v>
      </c>
    </row>
    <row r="154" spans="1:12" ht="14.25" customHeight="1" x14ac:dyDescent="0.25">
      <c r="A154" s="19" t="s">
        <v>8</v>
      </c>
      <c r="B154" s="20" t="s">
        <v>58</v>
      </c>
      <c r="C154" s="21">
        <v>1</v>
      </c>
      <c r="D154" s="21">
        <v>8</v>
      </c>
      <c r="E154" s="22">
        <v>-71.486795000000001</v>
      </c>
      <c r="F154" s="22">
        <v>-32.719766</v>
      </c>
      <c r="G154" s="23">
        <v>12467.52734375</v>
      </c>
      <c r="H154" s="21">
        <v>1</v>
      </c>
      <c r="I154" s="19">
        <v>0</v>
      </c>
      <c r="J154" s="19">
        <v>0</v>
      </c>
      <c r="K154" s="34">
        <v>0</v>
      </c>
      <c r="L154" s="19">
        <v>0</v>
      </c>
    </row>
    <row r="155" spans="1:12" ht="14.25" customHeight="1" x14ac:dyDescent="0.25">
      <c r="A155" s="19" t="s">
        <v>8</v>
      </c>
      <c r="B155" s="20" t="s">
        <v>58</v>
      </c>
      <c r="C155" s="21">
        <v>1</v>
      </c>
      <c r="D155" s="21">
        <v>9</v>
      </c>
      <c r="E155" s="22">
        <v>-71.488096999999996</v>
      </c>
      <c r="F155" s="22">
        <v>-32.712353</v>
      </c>
      <c r="G155" s="23">
        <v>13314.5283203125</v>
      </c>
      <c r="H155" s="21">
        <v>1</v>
      </c>
      <c r="I155" s="19">
        <v>1</v>
      </c>
      <c r="J155" s="19">
        <v>0</v>
      </c>
      <c r="K155" s="34">
        <v>0.1</v>
      </c>
      <c r="L155" s="19">
        <v>0</v>
      </c>
    </row>
    <row r="156" spans="1:12" ht="14.25" customHeight="1" x14ac:dyDescent="0.25">
      <c r="A156" s="37" t="s">
        <v>8</v>
      </c>
      <c r="B156" s="38" t="s">
        <v>62</v>
      </c>
      <c r="C156" s="39">
        <v>0</v>
      </c>
      <c r="D156" s="39">
        <v>1</v>
      </c>
      <c r="E156" s="40">
        <v>-71.629211999999995</v>
      </c>
      <c r="F156" s="40">
        <v>-33.03566</v>
      </c>
      <c r="G156" s="41">
        <v>126.6959228515625</v>
      </c>
      <c r="H156" s="39">
        <v>1</v>
      </c>
      <c r="I156" s="37">
        <v>1</v>
      </c>
      <c r="J156" s="37">
        <v>0</v>
      </c>
      <c r="K156" s="42">
        <v>0.8</v>
      </c>
      <c r="L156" s="37">
        <v>1</v>
      </c>
    </row>
    <row r="157" spans="1:12" ht="14.25" customHeight="1" x14ac:dyDescent="0.25">
      <c r="A157" s="37" t="s">
        <v>8</v>
      </c>
      <c r="B157" s="38" t="s">
        <v>62</v>
      </c>
      <c r="C157" s="39">
        <v>0</v>
      </c>
      <c r="D157" s="39">
        <v>2</v>
      </c>
      <c r="E157" s="40">
        <v>-71.606058000000004</v>
      </c>
      <c r="F157" s="40">
        <v>-33.044130000000003</v>
      </c>
      <c r="G157" s="41">
        <v>2732.76220703125</v>
      </c>
      <c r="H157" s="39">
        <v>1</v>
      </c>
      <c r="I157" s="37">
        <v>1</v>
      </c>
      <c r="J157" s="37">
        <v>0</v>
      </c>
      <c r="K157" s="42">
        <v>0.1</v>
      </c>
      <c r="L157" s="37">
        <v>1</v>
      </c>
    </row>
    <row r="158" spans="1:12" ht="14.25" customHeight="1" x14ac:dyDescent="0.25">
      <c r="A158" s="37" t="s">
        <v>8</v>
      </c>
      <c r="B158" s="38" t="s">
        <v>62</v>
      </c>
      <c r="C158" s="39">
        <v>0</v>
      </c>
      <c r="D158" s="39">
        <v>3</v>
      </c>
      <c r="E158" s="40">
        <v>-71.599326000000005</v>
      </c>
      <c r="F158" s="40">
        <v>-33.037908999999999</v>
      </c>
      <c r="G158" s="41">
        <v>3814.328369140625</v>
      </c>
      <c r="H158" s="39">
        <v>1</v>
      </c>
      <c r="I158" s="37">
        <v>0</v>
      </c>
      <c r="J158" s="37">
        <v>0</v>
      </c>
      <c r="K158" s="42">
        <v>0</v>
      </c>
      <c r="L158" s="37">
        <v>1</v>
      </c>
    </row>
    <row r="159" spans="1:12" ht="14.25" customHeight="1" x14ac:dyDescent="0.25">
      <c r="A159" s="37" t="s">
        <v>8</v>
      </c>
      <c r="B159" s="38" t="s">
        <v>62</v>
      </c>
      <c r="C159" s="39">
        <v>0</v>
      </c>
      <c r="D159" s="39">
        <v>4</v>
      </c>
      <c r="E159" s="40">
        <v>-71.592360999999997</v>
      </c>
      <c r="F159" s="40">
        <v>-33.033360000000002</v>
      </c>
      <c r="G159" s="41">
        <v>4780.96435546875</v>
      </c>
      <c r="H159" s="39">
        <v>1</v>
      </c>
      <c r="I159" s="37">
        <v>0</v>
      </c>
      <c r="J159" s="37">
        <v>0</v>
      </c>
      <c r="K159" s="42">
        <v>0</v>
      </c>
      <c r="L159" s="37">
        <v>1</v>
      </c>
    </row>
    <row r="160" spans="1:12" ht="14.25" customHeight="1" x14ac:dyDescent="0.25">
      <c r="A160" s="37" t="s">
        <v>8</v>
      </c>
      <c r="B160" s="38" t="s">
        <v>62</v>
      </c>
      <c r="C160" s="39">
        <v>0</v>
      </c>
      <c r="D160" s="39">
        <v>5</v>
      </c>
      <c r="E160" s="40">
        <v>-71.570896000000005</v>
      </c>
      <c r="F160" s="40">
        <v>-33.025038000000002</v>
      </c>
      <c r="G160" s="41">
        <v>7335.5283203125</v>
      </c>
      <c r="H160" s="39">
        <v>1</v>
      </c>
      <c r="I160" s="37">
        <v>0</v>
      </c>
      <c r="J160" s="37">
        <v>0</v>
      </c>
      <c r="K160" s="42">
        <v>0</v>
      </c>
      <c r="L160" s="37">
        <v>1</v>
      </c>
    </row>
    <row r="161" spans="1:12" ht="14.25" customHeight="1" x14ac:dyDescent="0.25">
      <c r="A161" s="37" t="s">
        <v>8</v>
      </c>
      <c r="B161" s="38" t="s">
        <v>62</v>
      </c>
      <c r="C161" s="39">
        <v>0</v>
      </c>
      <c r="D161" s="39">
        <v>6</v>
      </c>
      <c r="E161" s="40">
        <v>-71.553430000000006</v>
      </c>
      <c r="F161" s="40">
        <v>-33.027363999999999</v>
      </c>
      <c r="G161" s="41">
        <v>9160.22265625</v>
      </c>
      <c r="H161" s="39">
        <v>1</v>
      </c>
      <c r="I161" s="37">
        <v>0</v>
      </c>
      <c r="J161" s="37">
        <v>0</v>
      </c>
      <c r="K161" s="42">
        <v>0</v>
      </c>
      <c r="L161" s="37">
        <v>1</v>
      </c>
    </row>
    <row r="162" spans="1:12" ht="14.25" customHeight="1" x14ac:dyDescent="0.25">
      <c r="A162" s="37" t="s">
        <v>8</v>
      </c>
      <c r="B162" s="38" t="s">
        <v>62</v>
      </c>
      <c r="C162" s="39">
        <v>0</v>
      </c>
      <c r="D162" s="39">
        <v>7</v>
      </c>
      <c r="E162" s="40">
        <v>-71.539849000000004</v>
      </c>
      <c r="F162" s="40">
        <v>-33.029468000000001</v>
      </c>
      <c r="G162" s="41">
        <v>10580.34375</v>
      </c>
      <c r="H162" s="39">
        <v>1</v>
      </c>
      <c r="I162" s="37">
        <v>0</v>
      </c>
      <c r="J162" s="37">
        <v>0</v>
      </c>
      <c r="K162" s="42">
        <v>0</v>
      </c>
      <c r="L162" s="37">
        <v>1</v>
      </c>
    </row>
    <row r="163" spans="1:12" ht="14.25" customHeight="1" x14ac:dyDescent="0.25">
      <c r="A163" s="37" t="s">
        <v>8</v>
      </c>
      <c r="B163" s="38" t="s">
        <v>62</v>
      </c>
      <c r="C163" s="39">
        <v>0</v>
      </c>
      <c r="D163" s="39">
        <v>8</v>
      </c>
      <c r="E163" s="40">
        <v>-71.514410999999996</v>
      </c>
      <c r="F163" s="40">
        <v>-33.044150999999999</v>
      </c>
      <c r="G163" s="41">
        <v>13533.068359375</v>
      </c>
      <c r="H163" s="39">
        <v>1</v>
      </c>
      <c r="I163" s="37">
        <v>0</v>
      </c>
      <c r="J163" s="37">
        <v>0</v>
      </c>
      <c r="K163" s="42">
        <v>0</v>
      </c>
      <c r="L163" s="37">
        <v>1</v>
      </c>
    </row>
    <row r="164" spans="1:12" ht="14.25" customHeight="1" x14ac:dyDescent="0.25">
      <c r="A164" s="37" t="s">
        <v>8</v>
      </c>
      <c r="B164" s="38" t="s">
        <v>62</v>
      </c>
      <c r="C164" s="39">
        <v>0</v>
      </c>
      <c r="D164" s="39">
        <v>9</v>
      </c>
      <c r="E164" s="40">
        <v>-71.504800000000003</v>
      </c>
      <c r="F164" s="40">
        <v>-33.045628000000001</v>
      </c>
      <c r="G164" s="41">
        <v>15276.4814453125</v>
      </c>
      <c r="H164" s="39">
        <v>1</v>
      </c>
      <c r="I164" s="37">
        <v>0</v>
      </c>
      <c r="J164" s="37">
        <v>0</v>
      </c>
      <c r="K164" s="42">
        <v>0</v>
      </c>
      <c r="L164" s="37">
        <v>1</v>
      </c>
    </row>
    <row r="165" spans="1:12" ht="14.25" customHeight="1" x14ac:dyDescent="0.25">
      <c r="A165" s="37" t="s">
        <v>8</v>
      </c>
      <c r="B165" s="38" t="s">
        <v>62</v>
      </c>
      <c r="C165" s="39">
        <v>0</v>
      </c>
      <c r="D165" s="39">
        <v>10</v>
      </c>
      <c r="E165" s="40">
        <v>-71.500452999999993</v>
      </c>
      <c r="F165" s="40">
        <v>-33.018144999999997</v>
      </c>
      <c r="G165" s="41">
        <v>18897.1640625</v>
      </c>
      <c r="H165" s="39">
        <v>1</v>
      </c>
      <c r="I165" s="37">
        <v>0</v>
      </c>
      <c r="J165" s="37">
        <v>0</v>
      </c>
      <c r="K165" s="42">
        <v>0</v>
      </c>
      <c r="L165" s="37">
        <v>1</v>
      </c>
    </row>
    <row r="166" spans="1:12" ht="14.25" customHeight="1" x14ac:dyDescent="0.25">
      <c r="A166" s="37" t="s">
        <v>8</v>
      </c>
      <c r="B166" s="38" t="s">
        <v>62</v>
      </c>
      <c r="C166" s="39">
        <v>0</v>
      </c>
      <c r="D166" s="39">
        <v>11</v>
      </c>
      <c r="E166" s="40">
        <v>-71.501378000000003</v>
      </c>
      <c r="F166" s="40">
        <v>-32.996360000000003</v>
      </c>
      <c r="G166" s="41">
        <v>22468.40234375</v>
      </c>
      <c r="H166" s="39">
        <v>1</v>
      </c>
      <c r="I166" s="37">
        <v>0</v>
      </c>
      <c r="J166" s="37">
        <v>0</v>
      </c>
      <c r="K166" s="42">
        <v>0</v>
      </c>
      <c r="L166" s="37">
        <v>1</v>
      </c>
    </row>
    <row r="167" spans="1:12" ht="14.25" customHeight="1" x14ac:dyDescent="0.25">
      <c r="A167" s="37" t="s">
        <v>8</v>
      </c>
      <c r="B167" s="38" t="s">
        <v>62</v>
      </c>
      <c r="C167" s="39">
        <v>0</v>
      </c>
      <c r="D167" s="39">
        <v>12</v>
      </c>
      <c r="E167" s="40">
        <v>-71.499418000000006</v>
      </c>
      <c r="F167" s="40">
        <v>-32.971750999999998</v>
      </c>
      <c r="G167" s="41">
        <v>25204.02734375</v>
      </c>
      <c r="H167" s="39">
        <v>1</v>
      </c>
      <c r="I167" s="37">
        <v>0</v>
      </c>
      <c r="J167" s="37">
        <v>0</v>
      </c>
      <c r="K167" s="42">
        <v>0</v>
      </c>
      <c r="L167" s="37">
        <v>1</v>
      </c>
    </row>
    <row r="168" spans="1:12" ht="14.25" customHeight="1" x14ac:dyDescent="0.25">
      <c r="A168" s="37" t="s">
        <v>8</v>
      </c>
      <c r="B168" s="38" t="s">
        <v>62</v>
      </c>
      <c r="C168" s="39">
        <v>0</v>
      </c>
      <c r="D168" s="39">
        <v>13</v>
      </c>
      <c r="E168" s="40">
        <v>-71.506525999999994</v>
      </c>
      <c r="F168" s="40">
        <v>-32.924399999999999</v>
      </c>
      <c r="G168" s="41">
        <v>31162.470703125</v>
      </c>
      <c r="H168" s="39">
        <v>1</v>
      </c>
      <c r="I168" s="37">
        <v>0</v>
      </c>
      <c r="J168" s="37">
        <v>0</v>
      </c>
      <c r="K168" s="42">
        <v>0</v>
      </c>
      <c r="L168" s="37">
        <v>1</v>
      </c>
    </row>
    <row r="169" spans="1:12" ht="14.25" customHeight="1" x14ac:dyDescent="0.25">
      <c r="A169" s="37" t="s">
        <v>8</v>
      </c>
      <c r="B169" s="38" t="s">
        <v>62</v>
      </c>
      <c r="C169" s="39">
        <v>0</v>
      </c>
      <c r="D169" s="39">
        <v>14</v>
      </c>
      <c r="E169" s="40">
        <v>-71.490412000000006</v>
      </c>
      <c r="F169" s="40">
        <v>-32.865079999999999</v>
      </c>
      <c r="G169" s="41">
        <v>39184.77734375</v>
      </c>
      <c r="H169" s="39">
        <v>1</v>
      </c>
      <c r="I169" s="37">
        <v>0</v>
      </c>
      <c r="J169" s="37">
        <v>0</v>
      </c>
      <c r="K169" s="42">
        <v>0</v>
      </c>
      <c r="L169" s="37">
        <v>1</v>
      </c>
    </row>
    <row r="170" spans="1:12" ht="14.25" customHeight="1" x14ac:dyDescent="0.25">
      <c r="A170" s="37" t="s">
        <v>8</v>
      </c>
      <c r="B170" s="38" t="s">
        <v>62</v>
      </c>
      <c r="C170" s="39">
        <v>0</v>
      </c>
      <c r="D170" s="39">
        <v>15</v>
      </c>
      <c r="E170" s="40">
        <v>-71.476175999999995</v>
      </c>
      <c r="F170" s="40">
        <v>-32.812063999999999</v>
      </c>
      <c r="G170" s="41">
        <v>45785.6171875</v>
      </c>
      <c r="H170" s="39">
        <v>1</v>
      </c>
      <c r="I170" s="37">
        <v>0</v>
      </c>
      <c r="J170" s="37">
        <v>0</v>
      </c>
      <c r="K170" s="42">
        <v>0</v>
      </c>
      <c r="L170" s="37">
        <v>1</v>
      </c>
    </row>
    <row r="171" spans="1:12" ht="14.25" customHeight="1" x14ac:dyDescent="0.25">
      <c r="A171" s="37" t="s">
        <v>8</v>
      </c>
      <c r="B171" s="38" t="s">
        <v>62</v>
      </c>
      <c r="C171" s="39">
        <v>0</v>
      </c>
      <c r="D171" s="39">
        <v>16</v>
      </c>
      <c r="E171" s="40">
        <v>-71.474960999999993</v>
      </c>
      <c r="F171" s="40">
        <v>-32.801709000000002</v>
      </c>
      <c r="G171" s="41">
        <v>47135.5078125</v>
      </c>
      <c r="H171" s="39">
        <v>1</v>
      </c>
      <c r="I171" s="37">
        <v>0</v>
      </c>
      <c r="J171" s="37">
        <v>0</v>
      </c>
      <c r="K171" s="42">
        <v>0</v>
      </c>
      <c r="L171" s="37">
        <v>1</v>
      </c>
    </row>
    <row r="172" spans="1:12" ht="14.25" customHeight="1" x14ac:dyDescent="0.25">
      <c r="A172" s="37" t="s">
        <v>8</v>
      </c>
      <c r="B172" s="38" t="s">
        <v>62</v>
      </c>
      <c r="C172" s="39">
        <v>0</v>
      </c>
      <c r="D172" s="39">
        <v>17</v>
      </c>
      <c r="E172" s="40">
        <v>-71.533430999999993</v>
      </c>
      <c r="F172" s="40">
        <v>-32.797351999999997</v>
      </c>
      <c r="G172" s="41">
        <v>53478.0859375</v>
      </c>
      <c r="H172" s="39">
        <v>1</v>
      </c>
      <c r="I172" s="37">
        <v>0</v>
      </c>
      <c r="J172" s="37">
        <v>0</v>
      </c>
      <c r="K172" s="42">
        <v>0</v>
      </c>
      <c r="L172" s="37">
        <v>1</v>
      </c>
    </row>
    <row r="173" spans="1:12" ht="14.25" customHeight="1" x14ac:dyDescent="0.25">
      <c r="A173" s="37" t="s">
        <v>8</v>
      </c>
      <c r="B173" s="38" t="s">
        <v>62</v>
      </c>
      <c r="C173" s="39">
        <v>0</v>
      </c>
      <c r="D173" s="39">
        <v>18</v>
      </c>
      <c r="E173" s="40">
        <v>-71.535905999999997</v>
      </c>
      <c r="F173" s="40">
        <v>-32.795062999999999</v>
      </c>
      <c r="G173" s="41">
        <v>53961.9921875</v>
      </c>
      <c r="H173" s="39">
        <v>1</v>
      </c>
      <c r="I173" s="37">
        <v>0</v>
      </c>
      <c r="J173" s="37">
        <v>0</v>
      </c>
      <c r="K173" s="42">
        <v>0</v>
      </c>
      <c r="L173" s="37">
        <v>1</v>
      </c>
    </row>
    <row r="174" spans="1:12" ht="14.25" customHeight="1" x14ac:dyDescent="0.25">
      <c r="A174" s="37" t="s">
        <v>8</v>
      </c>
      <c r="B174" s="38" t="s">
        <v>62</v>
      </c>
      <c r="C174" s="39">
        <v>0</v>
      </c>
      <c r="D174" s="39">
        <v>19</v>
      </c>
      <c r="E174" s="40">
        <v>-71.533390999999995</v>
      </c>
      <c r="F174" s="40">
        <v>-32.786577000000001</v>
      </c>
      <c r="G174" s="41">
        <v>55039.921875</v>
      </c>
      <c r="H174" s="39">
        <v>1</v>
      </c>
      <c r="I174" s="37">
        <v>0</v>
      </c>
      <c r="J174" s="37">
        <v>0</v>
      </c>
      <c r="K174" s="42">
        <v>0</v>
      </c>
      <c r="L174" s="37">
        <v>1</v>
      </c>
    </row>
    <row r="175" spans="1:12" ht="14.25" customHeight="1" x14ac:dyDescent="0.25">
      <c r="A175" s="37" t="s">
        <v>8</v>
      </c>
      <c r="B175" s="38" t="s">
        <v>62</v>
      </c>
      <c r="C175" s="39">
        <v>0</v>
      </c>
      <c r="D175" s="39">
        <v>20</v>
      </c>
      <c r="E175" s="40">
        <v>-71.534450000000007</v>
      </c>
      <c r="F175" s="40">
        <v>-32.774656999999998</v>
      </c>
      <c r="G175" s="41">
        <v>56410.1796875</v>
      </c>
      <c r="H175" s="39">
        <v>1</v>
      </c>
      <c r="I175" s="37">
        <v>0</v>
      </c>
      <c r="J175" s="37">
        <v>0</v>
      </c>
      <c r="K175" s="42">
        <v>0</v>
      </c>
      <c r="L175" s="37">
        <v>1</v>
      </c>
    </row>
    <row r="176" spans="1:12" ht="14.25" customHeight="1" x14ac:dyDescent="0.25">
      <c r="A176" s="37" t="s">
        <v>8</v>
      </c>
      <c r="B176" s="38" t="s">
        <v>62</v>
      </c>
      <c r="C176" s="39">
        <v>0</v>
      </c>
      <c r="D176" s="39">
        <v>21</v>
      </c>
      <c r="E176" s="40">
        <v>-71.532055</v>
      </c>
      <c r="F176" s="40">
        <v>-32.771031000000001</v>
      </c>
      <c r="G176" s="41">
        <v>57147.40625</v>
      </c>
      <c r="H176" s="39">
        <v>1</v>
      </c>
      <c r="I176" s="37">
        <v>0</v>
      </c>
      <c r="J176" s="37">
        <v>0</v>
      </c>
      <c r="K176" s="42">
        <v>0</v>
      </c>
      <c r="L176" s="37">
        <v>1</v>
      </c>
    </row>
    <row r="177" spans="1:12" ht="14.25" customHeight="1" x14ac:dyDescent="0.25">
      <c r="A177" s="37" t="s">
        <v>8</v>
      </c>
      <c r="B177" s="38" t="s">
        <v>62</v>
      </c>
      <c r="C177" s="39">
        <v>0</v>
      </c>
      <c r="D177" s="39">
        <v>22</v>
      </c>
      <c r="E177" s="40">
        <v>-71.529674999999997</v>
      </c>
      <c r="F177" s="40">
        <v>-32.780470000000001</v>
      </c>
      <c r="G177" s="41">
        <v>58586.64453125</v>
      </c>
      <c r="H177" s="39">
        <v>1</v>
      </c>
      <c r="I177" s="37">
        <v>0</v>
      </c>
      <c r="J177" s="37">
        <v>0</v>
      </c>
      <c r="K177" s="42">
        <v>0</v>
      </c>
      <c r="L177" s="37">
        <v>1</v>
      </c>
    </row>
    <row r="178" spans="1:12" ht="14.25" customHeight="1" x14ac:dyDescent="0.25">
      <c r="A178" s="37" t="s">
        <v>8</v>
      </c>
      <c r="B178" s="38" t="s">
        <v>62</v>
      </c>
      <c r="C178" s="39">
        <v>0</v>
      </c>
      <c r="D178" s="39">
        <v>23</v>
      </c>
      <c r="E178" s="40">
        <v>-71.529036000000005</v>
      </c>
      <c r="F178" s="40">
        <v>-32.790588</v>
      </c>
      <c r="G178" s="41">
        <v>59856.34375</v>
      </c>
      <c r="H178" s="39">
        <v>1</v>
      </c>
      <c r="I178" s="37">
        <v>1</v>
      </c>
      <c r="J178" s="37">
        <v>0</v>
      </c>
      <c r="K178" s="42">
        <v>0.1</v>
      </c>
      <c r="L178" s="37">
        <v>1</v>
      </c>
    </row>
    <row r="179" spans="1:12" ht="14.25" customHeight="1" x14ac:dyDescent="0.25">
      <c r="A179" s="37" t="s">
        <v>8</v>
      </c>
      <c r="B179" s="38" t="s">
        <v>63</v>
      </c>
      <c r="C179" s="39">
        <v>1</v>
      </c>
      <c r="D179" s="39">
        <v>1</v>
      </c>
      <c r="E179" s="40">
        <v>-71.488151999999999</v>
      </c>
      <c r="F179" s="40">
        <v>-32.712215</v>
      </c>
      <c r="G179" s="41">
        <v>109.56436157226562</v>
      </c>
      <c r="H179" s="39">
        <v>1</v>
      </c>
      <c r="I179" s="37">
        <v>1</v>
      </c>
      <c r="J179" s="37">
        <v>0</v>
      </c>
      <c r="K179" s="42">
        <v>0.8</v>
      </c>
      <c r="L179" s="37">
        <v>1</v>
      </c>
    </row>
    <row r="180" spans="1:12" ht="14.25" customHeight="1" x14ac:dyDescent="0.25">
      <c r="A180" s="37" t="s">
        <v>8</v>
      </c>
      <c r="B180" s="38" t="s">
        <v>63</v>
      </c>
      <c r="C180" s="39">
        <v>1</v>
      </c>
      <c r="D180" s="39">
        <v>2</v>
      </c>
      <c r="E180" s="40">
        <v>-71.487832999999995</v>
      </c>
      <c r="F180" s="40">
        <v>-32.732140000000001</v>
      </c>
      <c r="G180" s="41">
        <v>2349.119384765625</v>
      </c>
      <c r="H180" s="39">
        <v>1</v>
      </c>
      <c r="I180" s="37">
        <v>1</v>
      </c>
      <c r="J180" s="37">
        <v>0</v>
      </c>
      <c r="K180" s="42">
        <v>0.1</v>
      </c>
      <c r="L180" s="37">
        <v>1</v>
      </c>
    </row>
    <row r="181" spans="1:12" ht="14.25" customHeight="1" x14ac:dyDescent="0.25">
      <c r="A181" s="37" t="s">
        <v>8</v>
      </c>
      <c r="B181" s="38" t="s">
        <v>63</v>
      </c>
      <c r="C181" s="39">
        <v>1</v>
      </c>
      <c r="D181" s="39">
        <v>3</v>
      </c>
      <c r="E181" s="40">
        <v>-71.484219999999993</v>
      </c>
      <c r="F181" s="40">
        <v>-32.742472999999997</v>
      </c>
      <c r="G181" s="41">
        <v>4025.793212890625</v>
      </c>
      <c r="H181" s="39">
        <v>1</v>
      </c>
      <c r="I181" s="37">
        <v>0</v>
      </c>
      <c r="J181" s="37">
        <v>0</v>
      </c>
      <c r="K181" s="42">
        <v>0</v>
      </c>
      <c r="L181" s="37">
        <v>1</v>
      </c>
    </row>
    <row r="182" spans="1:12" ht="14.25" customHeight="1" x14ac:dyDescent="0.25">
      <c r="A182" s="37" t="s">
        <v>8</v>
      </c>
      <c r="B182" s="38" t="s">
        <v>63</v>
      </c>
      <c r="C182" s="39">
        <v>1</v>
      </c>
      <c r="D182" s="39">
        <v>4</v>
      </c>
      <c r="E182" s="40">
        <v>-71.481966</v>
      </c>
      <c r="F182" s="40">
        <v>-32.765934000000001</v>
      </c>
      <c r="G182" s="41">
        <v>8441.591796875</v>
      </c>
      <c r="H182" s="39">
        <v>1</v>
      </c>
      <c r="I182" s="37">
        <v>0</v>
      </c>
      <c r="J182" s="37">
        <v>0</v>
      </c>
      <c r="K182" s="42">
        <v>0</v>
      </c>
      <c r="L182" s="37">
        <v>1</v>
      </c>
    </row>
    <row r="183" spans="1:12" ht="14.25" customHeight="1" x14ac:dyDescent="0.25">
      <c r="A183" s="37" t="s">
        <v>8</v>
      </c>
      <c r="B183" s="38" t="s">
        <v>63</v>
      </c>
      <c r="C183" s="39">
        <v>1</v>
      </c>
      <c r="D183" s="39">
        <v>5</v>
      </c>
      <c r="E183" s="40">
        <v>-71.476265999999995</v>
      </c>
      <c r="F183" s="40">
        <v>-32.811982999999998</v>
      </c>
      <c r="G183" s="41">
        <v>13916.27734375</v>
      </c>
      <c r="H183" s="39">
        <v>1</v>
      </c>
      <c r="I183" s="37">
        <v>0</v>
      </c>
      <c r="J183" s="37">
        <v>0</v>
      </c>
      <c r="K183" s="42">
        <v>0</v>
      </c>
      <c r="L183" s="37">
        <v>1</v>
      </c>
    </row>
    <row r="184" spans="1:12" ht="14.25" customHeight="1" x14ac:dyDescent="0.25">
      <c r="A184" s="37" t="s">
        <v>8</v>
      </c>
      <c r="B184" s="38" t="s">
        <v>63</v>
      </c>
      <c r="C184" s="39">
        <v>1</v>
      </c>
      <c r="D184" s="39">
        <v>6</v>
      </c>
      <c r="E184" s="40">
        <v>-71.490599000000003</v>
      </c>
      <c r="F184" s="40">
        <v>-32.865572999999998</v>
      </c>
      <c r="G184" s="41">
        <v>20578.705078125</v>
      </c>
      <c r="H184" s="39">
        <v>1</v>
      </c>
      <c r="I184" s="37">
        <v>0</v>
      </c>
      <c r="J184" s="37">
        <v>0</v>
      </c>
      <c r="K184" s="42">
        <v>0</v>
      </c>
      <c r="L184" s="37">
        <v>1</v>
      </c>
    </row>
    <row r="185" spans="1:12" ht="14.25" customHeight="1" x14ac:dyDescent="0.25">
      <c r="A185" s="37" t="s">
        <v>8</v>
      </c>
      <c r="B185" s="38" t="s">
        <v>63</v>
      </c>
      <c r="C185" s="39">
        <v>1</v>
      </c>
      <c r="D185" s="39">
        <v>7</v>
      </c>
      <c r="E185" s="40">
        <v>-71.506602999999998</v>
      </c>
      <c r="F185" s="40">
        <v>-32.924436</v>
      </c>
      <c r="G185" s="41">
        <v>28596.431640625</v>
      </c>
      <c r="H185" s="39">
        <v>1</v>
      </c>
      <c r="I185" s="37">
        <v>0</v>
      </c>
      <c r="J185" s="37">
        <v>0</v>
      </c>
      <c r="K185" s="42">
        <v>0</v>
      </c>
      <c r="L185" s="37">
        <v>1</v>
      </c>
    </row>
    <row r="186" spans="1:12" ht="14.25" customHeight="1" x14ac:dyDescent="0.25">
      <c r="A186" s="37" t="s">
        <v>8</v>
      </c>
      <c r="B186" s="38" t="s">
        <v>63</v>
      </c>
      <c r="C186" s="39">
        <v>1</v>
      </c>
      <c r="D186" s="39">
        <v>8</v>
      </c>
      <c r="E186" s="40">
        <v>-71.499574999999993</v>
      </c>
      <c r="F186" s="40">
        <v>-32.971797000000002</v>
      </c>
      <c r="G186" s="41">
        <v>34559.31640625</v>
      </c>
      <c r="H186" s="39">
        <v>1</v>
      </c>
      <c r="I186" s="37">
        <v>0</v>
      </c>
      <c r="J186" s="37">
        <v>0</v>
      </c>
      <c r="K186" s="42">
        <v>0</v>
      </c>
      <c r="L186" s="37">
        <v>1</v>
      </c>
    </row>
    <row r="187" spans="1:12" ht="14.25" customHeight="1" x14ac:dyDescent="0.25">
      <c r="A187" s="37" t="s">
        <v>8</v>
      </c>
      <c r="B187" s="38" t="s">
        <v>63</v>
      </c>
      <c r="C187" s="39">
        <v>1</v>
      </c>
      <c r="D187" s="39">
        <v>9</v>
      </c>
      <c r="E187" s="40">
        <v>-71.501504999999995</v>
      </c>
      <c r="F187" s="40">
        <v>-32.996271</v>
      </c>
      <c r="G187" s="41">
        <v>37279.765625</v>
      </c>
      <c r="H187" s="39">
        <v>1</v>
      </c>
      <c r="I187" s="37">
        <v>0</v>
      </c>
      <c r="J187" s="37">
        <v>0</v>
      </c>
      <c r="K187" s="42">
        <v>0</v>
      </c>
      <c r="L187" s="37">
        <v>1</v>
      </c>
    </row>
    <row r="188" spans="1:12" ht="14.25" customHeight="1" x14ac:dyDescent="0.25">
      <c r="A188" s="37" t="s">
        <v>8</v>
      </c>
      <c r="B188" s="38" t="s">
        <v>63</v>
      </c>
      <c r="C188" s="39">
        <v>1</v>
      </c>
      <c r="D188" s="39">
        <v>10</v>
      </c>
      <c r="E188" s="40">
        <v>-71.500634000000005</v>
      </c>
      <c r="F188" s="40">
        <v>-33.018042999999999</v>
      </c>
      <c r="G188" s="41">
        <v>40856.015625</v>
      </c>
      <c r="H188" s="39">
        <v>1</v>
      </c>
      <c r="I188" s="37">
        <v>0</v>
      </c>
      <c r="J188" s="37">
        <v>0</v>
      </c>
      <c r="K188" s="42">
        <v>0</v>
      </c>
      <c r="L188" s="37">
        <v>1</v>
      </c>
    </row>
    <row r="189" spans="1:12" ht="14.25" customHeight="1" x14ac:dyDescent="0.25">
      <c r="A189" s="37" t="s">
        <v>8</v>
      </c>
      <c r="B189" s="38" t="s">
        <v>63</v>
      </c>
      <c r="C189" s="39">
        <v>1</v>
      </c>
      <c r="D189" s="39">
        <v>11</v>
      </c>
      <c r="E189" s="40">
        <v>-71.504857999999999</v>
      </c>
      <c r="F189" s="40">
        <v>-33.045506000000003</v>
      </c>
      <c r="G189" s="41">
        <v>44470.8125</v>
      </c>
      <c r="H189" s="39">
        <v>1</v>
      </c>
      <c r="I189" s="37">
        <v>0</v>
      </c>
      <c r="J189" s="37">
        <v>0</v>
      </c>
      <c r="K189" s="42">
        <v>0</v>
      </c>
      <c r="L189" s="37">
        <v>1</v>
      </c>
    </row>
    <row r="190" spans="1:12" ht="14.25" customHeight="1" x14ac:dyDescent="0.25">
      <c r="A190" s="37" t="s">
        <v>8</v>
      </c>
      <c r="B190" s="38" t="s">
        <v>63</v>
      </c>
      <c r="C190" s="39">
        <v>1</v>
      </c>
      <c r="D190" s="39">
        <v>12</v>
      </c>
      <c r="E190" s="40">
        <v>-71.514336</v>
      </c>
      <c r="F190" s="40">
        <v>-33.044044999999997</v>
      </c>
      <c r="G190" s="41">
        <v>46445.14453125</v>
      </c>
      <c r="H190" s="39">
        <v>1</v>
      </c>
      <c r="I190" s="37">
        <v>0</v>
      </c>
      <c r="J190" s="37">
        <v>0</v>
      </c>
      <c r="K190" s="42">
        <v>0</v>
      </c>
      <c r="L190" s="37">
        <v>1</v>
      </c>
    </row>
    <row r="191" spans="1:12" ht="14.25" customHeight="1" x14ac:dyDescent="0.25">
      <c r="A191" s="37" t="s">
        <v>8</v>
      </c>
      <c r="B191" s="38" t="s">
        <v>63</v>
      </c>
      <c r="C191" s="39">
        <v>1</v>
      </c>
      <c r="D191" s="39">
        <v>13</v>
      </c>
      <c r="E191" s="40">
        <v>-71.539868999999996</v>
      </c>
      <c r="F191" s="40">
        <v>-33.029260999999998</v>
      </c>
      <c r="G191" s="41">
        <v>49415.44140625</v>
      </c>
      <c r="H191" s="39">
        <v>1</v>
      </c>
      <c r="I191" s="37">
        <v>0</v>
      </c>
      <c r="J191" s="37">
        <v>0</v>
      </c>
      <c r="K191" s="42">
        <v>0</v>
      </c>
      <c r="L191" s="37">
        <v>1</v>
      </c>
    </row>
    <row r="192" spans="1:12" ht="14.25" customHeight="1" x14ac:dyDescent="0.25">
      <c r="A192" s="37" t="s">
        <v>8</v>
      </c>
      <c r="B192" s="38" t="s">
        <v>63</v>
      </c>
      <c r="C192" s="39">
        <v>1</v>
      </c>
      <c r="D192" s="39">
        <v>14</v>
      </c>
      <c r="E192" s="40">
        <v>-71.552615000000003</v>
      </c>
      <c r="F192" s="40">
        <v>-33.026119000000001</v>
      </c>
      <c r="G192" s="41">
        <v>50673.734375</v>
      </c>
      <c r="H192" s="39">
        <v>1</v>
      </c>
      <c r="I192" s="37">
        <v>0</v>
      </c>
      <c r="J192" s="37">
        <v>0</v>
      </c>
      <c r="K192" s="42">
        <v>0</v>
      </c>
      <c r="L192" s="37">
        <v>1</v>
      </c>
    </row>
    <row r="193" spans="1:12" ht="14.25" customHeight="1" x14ac:dyDescent="0.25">
      <c r="A193" s="37" t="s">
        <v>8</v>
      </c>
      <c r="B193" s="38" t="s">
        <v>63</v>
      </c>
      <c r="C193" s="39">
        <v>1</v>
      </c>
      <c r="D193" s="39">
        <v>15</v>
      </c>
      <c r="E193" s="40">
        <v>-71.571017999999995</v>
      </c>
      <c r="F193" s="40">
        <v>-33.024745000000003</v>
      </c>
      <c r="G193" s="41">
        <v>52445.57421875</v>
      </c>
      <c r="H193" s="39">
        <v>1</v>
      </c>
      <c r="I193" s="37">
        <v>0</v>
      </c>
      <c r="J193" s="37">
        <v>0</v>
      </c>
      <c r="K193" s="42">
        <v>0</v>
      </c>
      <c r="L193" s="37">
        <v>1</v>
      </c>
    </row>
    <row r="194" spans="1:12" ht="14.25" customHeight="1" x14ac:dyDescent="0.25">
      <c r="A194" s="37" t="s">
        <v>8</v>
      </c>
      <c r="B194" s="38" t="s">
        <v>63</v>
      </c>
      <c r="C194" s="39">
        <v>1</v>
      </c>
      <c r="D194" s="39">
        <v>16</v>
      </c>
      <c r="E194" s="40">
        <v>-71.590528000000006</v>
      </c>
      <c r="F194" s="40">
        <v>-33.032688</v>
      </c>
      <c r="G194" s="41">
        <v>54830.19921875</v>
      </c>
      <c r="H194" s="39">
        <v>1</v>
      </c>
      <c r="I194" s="37">
        <v>0</v>
      </c>
      <c r="J194" s="37">
        <v>0</v>
      </c>
      <c r="K194" s="42">
        <v>0</v>
      </c>
      <c r="L194" s="37">
        <v>1</v>
      </c>
    </row>
    <row r="195" spans="1:12" ht="14.25" customHeight="1" x14ac:dyDescent="0.25">
      <c r="A195" s="37" t="s">
        <v>8</v>
      </c>
      <c r="B195" s="38" t="s">
        <v>63</v>
      </c>
      <c r="C195" s="39">
        <v>1</v>
      </c>
      <c r="D195" s="39">
        <v>17</v>
      </c>
      <c r="E195" s="40">
        <v>-71.605678999999995</v>
      </c>
      <c r="F195" s="40">
        <v>-33.042994999999998</v>
      </c>
      <c r="G195" s="41">
        <v>56773.140625</v>
      </c>
      <c r="H195" s="39">
        <v>1</v>
      </c>
      <c r="I195" s="37">
        <v>0</v>
      </c>
      <c r="J195" s="37">
        <v>0</v>
      </c>
      <c r="K195" s="42">
        <v>0</v>
      </c>
      <c r="L195" s="37">
        <v>1</v>
      </c>
    </row>
    <row r="196" spans="1:12" ht="14.25" customHeight="1" x14ac:dyDescent="0.25">
      <c r="A196" s="37" t="s">
        <v>8</v>
      </c>
      <c r="B196" s="38" t="s">
        <v>63</v>
      </c>
      <c r="C196" s="39">
        <v>1</v>
      </c>
      <c r="D196" s="39">
        <v>18</v>
      </c>
      <c r="E196" s="40">
        <v>-71.629052999999999</v>
      </c>
      <c r="F196" s="40">
        <v>-33.035645000000002</v>
      </c>
      <c r="G196" s="41">
        <v>59444.0703125</v>
      </c>
      <c r="H196" s="39">
        <v>1</v>
      </c>
      <c r="I196" s="37">
        <v>1</v>
      </c>
      <c r="J196" s="37">
        <v>0</v>
      </c>
      <c r="K196" s="42">
        <v>0.1</v>
      </c>
      <c r="L196" s="37">
        <v>1</v>
      </c>
    </row>
    <row r="197" spans="1:12" ht="14.25" customHeight="1" x14ac:dyDescent="0.25">
      <c r="A197" s="37" t="s">
        <v>8</v>
      </c>
      <c r="B197" s="38" t="s">
        <v>64</v>
      </c>
      <c r="C197" s="39">
        <v>1</v>
      </c>
      <c r="D197" s="39">
        <v>1</v>
      </c>
      <c r="E197" s="40">
        <v>-71.533430999999993</v>
      </c>
      <c r="F197" s="40">
        <v>-32.797351999999997</v>
      </c>
      <c r="G197" s="41">
        <v>248.66827392578125</v>
      </c>
      <c r="H197" s="39">
        <v>1</v>
      </c>
      <c r="I197" s="37">
        <v>1</v>
      </c>
      <c r="J197" s="37">
        <v>0</v>
      </c>
      <c r="K197" s="42">
        <v>0.8</v>
      </c>
      <c r="L197" s="37">
        <v>1</v>
      </c>
    </row>
    <row r="198" spans="1:12" ht="14.25" customHeight="1" x14ac:dyDescent="0.25">
      <c r="A198" s="37" t="s">
        <v>8</v>
      </c>
      <c r="B198" s="38" t="s">
        <v>64</v>
      </c>
      <c r="C198" s="39">
        <v>1</v>
      </c>
      <c r="D198" s="39">
        <v>2</v>
      </c>
      <c r="E198" s="40">
        <v>-71.535905999999997</v>
      </c>
      <c r="F198" s="40">
        <v>-32.795062999999999</v>
      </c>
      <c r="G198" s="41">
        <v>732.5753173828125</v>
      </c>
      <c r="H198" s="39">
        <v>1</v>
      </c>
      <c r="I198" s="37">
        <v>1</v>
      </c>
      <c r="J198" s="37">
        <v>0</v>
      </c>
      <c r="K198" s="42">
        <v>0.1</v>
      </c>
      <c r="L198" s="37">
        <v>1</v>
      </c>
    </row>
    <row r="199" spans="1:12" ht="14.25" customHeight="1" x14ac:dyDescent="0.25">
      <c r="A199" s="37" t="s">
        <v>8</v>
      </c>
      <c r="B199" s="38" t="s">
        <v>64</v>
      </c>
      <c r="C199" s="39">
        <v>1</v>
      </c>
      <c r="D199" s="39">
        <v>3</v>
      </c>
      <c r="E199" s="40">
        <v>-71.532881000000003</v>
      </c>
      <c r="F199" s="40">
        <v>-32.783389</v>
      </c>
      <c r="G199" s="41">
        <v>2167.39990234375</v>
      </c>
      <c r="H199" s="39">
        <v>1</v>
      </c>
      <c r="I199" s="37">
        <v>0</v>
      </c>
      <c r="J199" s="37">
        <v>0</v>
      </c>
      <c r="K199" s="42">
        <v>0</v>
      </c>
      <c r="L199" s="37">
        <v>1</v>
      </c>
    </row>
    <row r="200" spans="1:12" ht="14.25" customHeight="1" x14ac:dyDescent="0.25">
      <c r="A200" s="37" t="s">
        <v>8</v>
      </c>
      <c r="B200" s="38" t="s">
        <v>64</v>
      </c>
      <c r="C200" s="39">
        <v>1</v>
      </c>
      <c r="D200" s="39">
        <v>4</v>
      </c>
      <c r="E200" s="40">
        <v>-71.534450000000007</v>
      </c>
      <c r="F200" s="40">
        <v>-32.774656999999998</v>
      </c>
      <c r="G200" s="41">
        <v>3180.763916015625</v>
      </c>
      <c r="H200" s="39">
        <v>1</v>
      </c>
      <c r="I200" s="37">
        <v>0</v>
      </c>
      <c r="J200" s="37">
        <v>0</v>
      </c>
      <c r="K200" s="42">
        <v>0</v>
      </c>
      <c r="L200" s="37">
        <v>1</v>
      </c>
    </row>
    <row r="201" spans="1:12" ht="14.25" customHeight="1" x14ac:dyDescent="0.25">
      <c r="A201" s="37" t="s">
        <v>8</v>
      </c>
      <c r="B201" s="38" t="s">
        <v>64</v>
      </c>
      <c r="C201" s="39">
        <v>1</v>
      </c>
      <c r="D201" s="39">
        <v>5</v>
      </c>
      <c r="E201" s="40">
        <v>-71.532055</v>
      </c>
      <c r="F201" s="40">
        <v>-32.771031000000001</v>
      </c>
      <c r="G201" s="41">
        <v>3917.99072265625</v>
      </c>
      <c r="H201" s="39">
        <v>1</v>
      </c>
      <c r="I201" s="37">
        <v>0</v>
      </c>
      <c r="J201" s="37">
        <v>0</v>
      </c>
      <c r="K201" s="42">
        <v>0</v>
      </c>
      <c r="L201" s="37">
        <v>1</v>
      </c>
    </row>
    <row r="202" spans="1:12" ht="14.25" customHeight="1" x14ac:dyDescent="0.25">
      <c r="A202" s="37" t="s">
        <v>8</v>
      </c>
      <c r="B202" s="38" t="s">
        <v>64</v>
      </c>
      <c r="C202" s="39">
        <v>1</v>
      </c>
      <c r="D202" s="39">
        <v>6</v>
      </c>
      <c r="E202" s="40">
        <v>-71.529674999999997</v>
      </c>
      <c r="F202" s="40">
        <v>-32.780470000000001</v>
      </c>
      <c r="G202" s="41">
        <v>5357.22705078125</v>
      </c>
      <c r="H202" s="39">
        <v>1</v>
      </c>
      <c r="I202" s="37">
        <v>0</v>
      </c>
      <c r="J202" s="37">
        <v>0</v>
      </c>
      <c r="K202" s="42">
        <v>0</v>
      </c>
      <c r="L202" s="37">
        <v>1</v>
      </c>
    </row>
    <row r="203" spans="1:12" ht="14.25" customHeight="1" x14ac:dyDescent="0.25">
      <c r="A203" s="37" t="s">
        <v>8</v>
      </c>
      <c r="B203" s="38" t="s">
        <v>64</v>
      </c>
      <c r="C203" s="39">
        <v>1</v>
      </c>
      <c r="D203" s="39">
        <v>7</v>
      </c>
      <c r="E203" s="40">
        <v>-71.529036000000005</v>
      </c>
      <c r="F203" s="40">
        <v>-32.790588</v>
      </c>
      <c r="G203" s="41">
        <v>6626.92822265625</v>
      </c>
      <c r="H203" s="39">
        <v>1</v>
      </c>
      <c r="I203" s="37">
        <v>0</v>
      </c>
      <c r="J203" s="37">
        <v>0</v>
      </c>
      <c r="K203" s="42">
        <v>0</v>
      </c>
      <c r="L203" s="37">
        <v>1</v>
      </c>
    </row>
    <row r="204" spans="1:12" ht="14.25" customHeight="1" x14ac:dyDescent="0.25">
      <c r="A204" s="37" t="s">
        <v>8</v>
      </c>
      <c r="B204" s="38" t="s">
        <v>64</v>
      </c>
      <c r="C204" s="39">
        <v>1</v>
      </c>
      <c r="D204" s="39">
        <v>8</v>
      </c>
      <c r="E204" s="40">
        <v>-71.476265999999995</v>
      </c>
      <c r="F204" s="40">
        <v>-32.811982999999998</v>
      </c>
      <c r="G204" s="41">
        <v>13821.986328125</v>
      </c>
      <c r="H204" s="39">
        <v>1</v>
      </c>
      <c r="I204" s="37">
        <v>0</v>
      </c>
      <c r="J204" s="37">
        <v>0</v>
      </c>
      <c r="K204" s="42">
        <v>0</v>
      </c>
      <c r="L204" s="37">
        <v>1</v>
      </c>
    </row>
    <row r="205" spans="1:12" ht="14.25" customHeight="1" x14ac:dyDescent="0.25">
      <c r="A205" s="37" t="s">
        <v>8</v>
      </c>
      <c r="B205" s="38" t="s">
        <v>64</v>
      </c>
      <c r="C205" s="39">
        <v>1</v>
      </c>
      <c r="D205" s="39">
        <v>9</v>
      </c>
      <c r="E205" s="40">
        <v>-71.490599000000003</v>
      </c>
      <c r="F205" s="40">
        <v>-32.865572999999998</v>
      </c>
      <c r="G205" s="41">
        <v>20484.4140625</v>
      </c>
      <c r="H205" s="39">
        <v>1</v>
      </c>
      <c r="I205" s="37">
        <v>0</v>
      </c>
      <c r="J205" s="37">
        <v>0</v>
      </c>
      <c r="K205" s="42">
        <v>0</v>
      </c>
      <c r="L205" s="37">
        <v>1</v>
      </c>
    </row>
    <row r="206" spans="1:12" ht="14.25" customHeight="1" x14ac:dyDescent="0.25">
      <c r="A206" s="37" t="s">
        <v>8</v>
      </c>
      <c r="B206" s="38" t="s">
        <v>64</v>
      </c>
      <c r="C206" s="39">
        <v>1</v>
      </c>
      <c r="D206" s="39">
        <v>10</v>
      </c>
      <c r="E206" s="40">
        <v>-71.506679000000005</v>
      </c>
      <c r="F206" s="40">
        <v>-32.923105999999997</v>
      </c>
      <c r="G206" s="41">
        <v>28353.28515625</v>
      </c>
      <c r="H206" s="39">
        <v>1</v>
      </c>
      <c r="I206" s="37">
        <v>0</v>
      </c>
      <c r="J206" s="37">
        <v>0</v>
      </c>
      <c r="K206" s="42">
        <v>0</v>
      </c>
      <c r="L206" s="37">
        <v>1</v>
      </c>
    </row>
    <row r="207" spans="1:12" ht="14.25" customHeight="1" x14ac:dyDescent="0.25">
      <c r="A207" s="37" t="s">
        <v>8</v>
      </c>
      <c r="B207" s="38" t="s">
        <v>64</v>
      </c>
      <c r="C207" s="39">
        <v>1</v>
      </c>
      <c r="D207" s="39">
        <v>11</v>
      </c>
      <c r="E207" s="40">
        <v>-71.499574999999993</v>
      </c>
      <c r="F207" s="40">
        <v>-32.971797000000002</v>
      </c>
      <c r="G207" s="41">
        <v>34465.0234375</v>
      </c>
      <c r="H207" s="39">
        <v>1</v>
      </c>
      <c r="I207" s="37">
        <v>0</v>
      </c>
      <c r="J207" s="37">
        <v>0</v>
      </c>
      <c r="K207" s="42">
        <v>0</v>
      </c>
      <c r="L207" s="37">
        <v>1</v>
      </c>
    </row>
    <row r="208" spans="1:12" ht="14.25" customHeight="1" x14ac:dyDescent="0.25">
      <c r="A208" s="37" t="s">
        <v>8</v>
      </c>
      <c r="B208" s="38" t="s">
        <v>64</v>
      </c>
      <c r="C208" s="39">
        <v>1</v>
      </c>
      <c r="D208" s="39">
        <v>12</v>
      </c>
      <c r="E208" s="40">
        <v>-71.501504999999995</v>
      </c>
      <c r="F208" s="40">
        <v>-32.996271</v>
      </c>
      <c r="G208" s="41">
        <v>37185.47265625</v>
      </c>
      <c r="H208" s="39">
        <v>1</v>
      </c>
      <c r="I208" s="37">
        <v>0</v>
      </c>
      <c r="J208" s="37">
        <v>0</v>
      </c>
      <c r="K208" s="42">
        <v>0</v>
      </c>
      <c r="L208" s="37">
        <v>1</v>
      </c>
    </row>
    <row r="209" spans="1:12" ht="14.25" customHeight="1" x14ac:dyDescent="0.25">
      <c r="A209" s="37" t="s">
        <v>8</v>
      </c>
      <c r="B209" s="38" t="s">
        <v>64</v>
      </c>
      <c r="C209" s="39">
        <v>1</v>
      </c>
      <c r="D209" s="39">
        <v>13</v>
      </c>
      <c r="E209" s="40">
        <v>-71.500634000000005</v>
      </c>
      <c r="F209" s="40">
        <v>-33.018042999999999</v>
      </c>
      <c r="G209" s="41">
        <v>40761.72265625</v>
      </c>
      <c r="H209" s="39">
        <v>1</v>
      </c>
      <c r="I209" s="37">
        <v>0</v>
      </c>
      <c r="J209" s="37">
        <v>0</v>
      </c>
      <c r="K209" s="42">
        <v>0</v>
      </c>
      <c r="L209" s="37">
        <v>1</v>
      </c>
    </row>
    <row r="210" spans="1:12" ht="14.25" customHeight="1" x14ac:dyDescent="0.25">
      <c r="A210" s="37" t="s">
        <v>8</v>
      </c>
      <c r="B210" s="38" t="s">
        <v>64</v>
      </c>
      <c r="C210" s="39">
        <v>1</v>
      </c>
      <c r="D210" s="39">
        <v>14</v>
      </c>
      <c r="E210" s="40">
        <v>-71.504857999999999</v>
      </c>
      <c r="F210" s="40">
        <v>-33.045506000000003</v>
      </c>
      <c r="G210" s="41">
        <v>44376.5234375</v>
      </c>
      <c r="H210" s="39">
        <v>1</v>
      </c>
      <c r="I210" s="37">
        <v>0</v>
      </c>
      <c r="J210" s="37">
        <v>0</v>
      </c>
      <c r="K210" s="42">
        <v>0</v>
      </c>
      <c r="L210" s="37">
        <v>1</v>
      </c>
    </row>
    <row r="211" spans="1:12" ht="14.25" customHeight="1" x14ac:dyDescent="0.25">
      <c r="A211" s="37" t="s">
        <v>8</v>
      </c>
      <c r="B211" s="38" t="s">
        <v>64</v>
      </c>
      <c r="C211" s="39">
        <v>1</v>
      </c>
      <c r="D211" s="39">
        <v>15</v>
      </c>
      <c r="E211" s="40">
        <v>-71.514336</v>
      </c>
      <c r="F211" s="40">
        <v>-33.044044999999997</v>
      </c>
      <c r="G211" s="41">
        <v>46350.85546875</v>
      </c>
      <c r="H211" s="39">
        <v>1</v>
      </c>
      <c r="I211" s="37">
        <v>0</v>
      </c>
      <c r="J211" s="37">
        <v>0</v>
      </c>
      <c r="K211" s="42">
        <v>0</v>
      </c>
      <c r="L211" s="37">
        <v>1</v>
      </c>
    </row>
    <row r="212" spans="1:12" ht="14.25" customHeight="1" x14ac:dyDescent="0.25">
      <c r="A212" s="37" t="s">
        <v>8</v>
      </c>
      <c r="B212" s="38" t="s">
        <v>64</v>
      </c>
      <c r="C212" s="39">
        <v>1</v>
      </c>
      <c r="D212" s="39">
        <v>16</v>
      </c>
      <c r="E212" s="40">
        <v>-71.539868999999996</v>
      </c>
      <c r="F212" s="40">
        <v>-33.029260999999998</v>
      </c>
      <c r="G212" s="41">
        <v>49321.15234375</v>
      </c>
      <c r="H212" s="39">
        <v>1</v>
      </c>
      <c r="I212" s="37">
        <v>0</v>
      </c>
      <c r="J212" s="37">
        <v>0</v>
      </c>
      <c r="K212" s="42">
        <v>0</v>
      </c>
      <c r="L212" s="37">
        <v>1</v>
      </c>
    </row>
    <row r="213" spans="1:12" ht="14.25" customHeight="1" x14ac:dyDescent="0.25">
      <c r="A213" s="37" t="s">
        <v>8</v>
      </c>
      <c r="B213" s="38" t="s">
        <v>64</v>
      </c>
      <c r="C213" s="39">
        <v>1</v>
      </c>
      <c r="D213" s="39">
        <v>17</v>
      </c>
      <c r="E213" s="40">
        <v>-71.552615000000003</v>
      </c>
      <c r="F213" s="40">
        <v>-33.026119000000001</v>
      </c>
      <c r="G213" s="41">
        <v>50579.4453125</v>
      </c>
      <c r="H213" s="39">
        <v>1</v>
      </c>
      <c r="I213" s="37">
        <v>0</v>
      </c>
      <c r="J213" s="37">
        <v>0</v>
      </c>
      <c r="K213" s="42">
        <v>0</v>
      </c>
      <c r="L213" s="37">
        <v>1</v>
      </c>
    </row>
    <row r="214" spans="1:12" ht="14.25" customHeight="1" x14ac:dyDescent="0.25">
      <c r="A214" s="37" t="s">
        <v>8</v>
      </c>
      <c r="B214" s="38" t="s">
        <v>64</v>
      </c>
      <c r="C214" s="39">
        <v>1</v>
      </c>
      <c r="D214" s="39">
        <v>18</v>
      </c>
      <c r="E214" s="40">
        <v>-71.571017999999995</v>
      </c>
      <c r="F214" s="40">
        <v>-33.024745000000003</v>
      </c>
      <c r="G214" s="41">
        <v>52351.28515625</v>
      </c>
      <c r="H214" s="39">
        <v>1</v>
      </c>
      <c r="I214" s="37">
        <v>0</v>
      </c>
      <c r="J214" s="37">
        <v>0</v>
      </c>
      <c r="K214" s="42">
        <v>0</v>
      </c>
      <c r="L214" s="37">
        <v>1</v>
      </c>
    </row>
    <row r="215" spans="1:12" ht="14.25" customHeight="1" x14ac:dyDescent="0.25">
      <c r="A215" s="37" t="s">
        <v>8</v>
      </c>
      <c r="B215" s="38" t="s">
        <v>64</v>
      </c>
      <c r="C215" s="39">
        <v>1</v>
      </c>
      <c r="D215" s="39">
        <v>19</v>
      </c>
      <c r="E215" s="40">
        <v>-71.590528000000006</v>
      </c>
      <c r="F215" s="40">
        <v>-33.032688</v>
      </c>
      <c r="G215" s="41">
        <v>54735.91015625</v>
      </c>
      <c r="H215" s="39">
        <v>1</v>
      </c>
      <c r="I215" s="37">
        <v>0</v>
      </c>
      <c r="J215" s="37">
        <v>0</v>
      </c>
      <c r="K215" s="42">
        <v>0</v>
      </c>
      <c r="L215" s="37">
        <v>1</v>
      </c>
    </row>
    <row r="216" spans="1:12" ht="14.25" customHeight="1" x14ac:dyDescent="0.25">
      <c r="A216" s="37" t="s">
        <v>8</v>
      </c>
      <c r="B216" s="38" t="s">
        <v>64</v>
      </c>
      <c r="C216" s="39">
        <v>1</v>
      </c>
      <c r="D216" s="39">
        <v>20</v>
      </c>
      <c r="E216" s="40">
        <v>-71.605678999999995</v>
      </c>
      <c r="F216" s="40">
        <v>-33.042994999999998</v>
      </c>
      <c r="G216" s="41">
        <v>56678.8515625</v>
      </c>
      <c r="H216" s="39">
        <v>1</v>
      </c>
      <c r="I216" s="37">
        <v>0</v>
      </c>
      <c r="J216" s="37">
        <v>0</v>
      </c>
      <c r="K216" s="42">
        <v>0</v>
      </c>
      <c r="L216" s="37">
        <v>1</v>
      </c>
    </row>
    <row r="217" spans="1:12" ht="14.25" customHeight="1" x14ac:dyDescent="0.25">
      <c r="A217" s="43" t="s">
        <v>8</v>
      </c>
      <c r="B217" s="44" t="s">
        <v>64</v>
      </c>
      <c r="C217" s="45">
        <v>1</v>
      </c>
      <c r="D217" s="45">
        <v>21</v>
      </c>
      <c r="E217" s="46">
        <v>-71.629052999999999</v>
      </c>
      <c r="F217" s="46">
        <v>-33.035645000000002</v>
      </c>
      <c r="G217" s="47">
        <v>59349.78125</v>
      </c>
      <c r="H217" s="45">
        <v>1</v>
      </c>
      <c r="I217" s="43">
        <v>1</v>
      </c>
      <c r="J217" s="43">
        <v>0</v>
      </c>
      <c r="K217" s="48">
        <v>0.1</v>
      </c>
      <c r="L217" s="43">
        <v>1</v>
      </c>
    </row>
  </sheetData>
  <mergeCells count="9">
    <mergeCell ref="A2:L2"/>
    <mergeCell ref="H6:L6"/>
    <mergeCell ref="F7:G7"/>
    <mergeCell ref="H7:L7"/>
    <mergeCell ref="A6:B6"/>
    <mergeCell ref="A7:B7"/>
    <mergeCell ref="C6:E6"/>
    <mergeCell ref="C7:E7"/>
    <mergeCell ref="F6:G6"/>
  </mergeCells>
  <conditionalFormatting sqref="H7:L7">
    <cfRule type="cellIs" dxfId="17" priority="1" operator="equal">
      <formula>0</formula>
    </cfRule>
  </conditionalFormatting>
  <printOptions horizontalCentered="1"/>
  <pageMargins left="0.70833330000000005" right="0.70833330000000005" top="0.74791660000000004" bottom="0.74791660000000004" header="0.3152778" footer="0.3152778"/>
  <pageSetup paperSize="169" scale="86" fitToWidth="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K13"/>
  <sheetViews>
    <sheetView zoomScale="90" zoomScaleNormal="90" workbookViewId="0">
      <selection activeCell="G30" sqref="G30"/>
    </sheetView>
  </sheetViews>
  <sheetFormatPr baseColWidth="10" defaultColWidth="11.453125" defaultRowHeight="14.5" x14ac:dyDescent="0.35"/>
  <cols>
    <col min="1" max="1" width="11.54296875" style="8" customWidth="1"/>
    <col min="2" max="2" width="7.26953125" style="8" bestFit="1" customWidth="1"/>
    <col min="3" max="3" width="6.81640625" style="8" bestFit="1" customWidth="1"/>
    <col min="4" max="4" width="15.54296875" style="8" customWidth="1"/>
    <col min="5" max="7" width="16.26953125" style="8" customWidth="1"/>
    <col min="8" max="8" width="9.7265625" style="8" bestFit="1" customWidth="1"/>
    <col min="9" max="9" width="40.54296875" customWidth="1"/>
    <col min="10" max="10" width="6.1796875" bestFit="1" customWidth="1"/>
  </cols>
  <sheetData>
    <row r="1" spans="1:11" x14ac:dyDescent="0.35">
      <c r="A1"/>
      <c r="B1"/>
      <c r="C1"/>
      <c r="D1"/>
      <c r="E1"/>
      <c r="F1"/>
      <c r="G1"/>
      <c r="H1"/>
    </row>
    <row r="2" spans="1:11" x14ac:dyDescent="0.35">
      <c r="A2" s="71" t="str">
        <f>"HORAS DE PASADA PROGRAMADA DE LA UNIDAD DE NEGOCIO ("&amp;A7&amp;" - "&amp;C7&amp;")"</f>
        <v>HORAS DE PASADA PROGRAMADA DE LA UNIDAD DE NEGOCIO (UNQ - NORMAL)</v>
      </c>
      <c r="B2" s="71"/>
      <c r="C2" s="71"/>
      <c r="D2" s="71"/>
      <c r="E2" s="71"/>
      <c r="F2" s="71"/>
      <c r="G2" s="71"/>
      <c r="H2" s="71"/>
    </row>
    <row r="3" spans="1:11" x14ac:dyDescent="0.35">
      <c r="A3"/>
      <c r="B3"/>
      <c r="C3"/>
      <c r="D3"/>
      <c r="E3"/>
      <c r="F3"/>
      <c r="G3"/>
      <c r="H3"/>
    </row>
    <row r="4" spans="1:11" s="1" customFormat="1" x14ac:dyDescent="0.35">
      <c r="A4" s="1" t="s">
        <v>14</v>
      </c>
    </row>
    <row r="5" spans="1:11" x14ac:dyDescent="0.35">
      <c r="A5"/>
      <c r="B5"/>
      <c r="C5"/>
      <c r="D5"/>
      <c r="E5"/>
      <c r="F5"/>
      <c r="G5"/>
      <c r="H5"/>
    </row>
    <row r="6" spans="1:11" x14ac:dyDescent="0.35">
      <c r="A6" s="78" t="s">
        <v>15</v>
      </c>
      <c r="B6" s="80"/>
      <c r="C6" s="78" t="s">
        <v>16</v>
      </c>
      <c r="D6" s="79"/>
      <c r="E6" s="9" t="s">
        <v>10</v>
      </c>
      <c r="F6" s="9" t="s">
        <v>11</v>
      </c>
      <c r="G6"/>
      <c r="H6"/>
    </row>
    <row r="7" spans="1:11" x14ac:dyDescent="0.35">
      <c r="A7" s="75" t="str">
        <f>+PC!A7</f>
        <v>UNQ</v>
      </c>
      <c r="B7" s="76"/>
      <c r="C7" s="75" t="str">
        <f>+PC!C7</f>
        <v>NORMAL</v>
      </c>
      <c r="D7" s="77"/>
      <c r="E7" s="10">
        <f>+PC!F7</f>
        <v>44405</v>
      </c>
      <c r="F7" s="10">
        <f>+PC!H7</f>
        <v>44561</v>
      </c>
      <c r="G7"/>
      <c r="H7"/>
    </row>
    <row r="8" spans="1:11" x14ac:dyDescent="0.35">
      <c r="A8"/>
      <c r="B8"/>
      <c r="C8"/>
      <c r="D8"/>
      <c r="E8"/>
      <c r="F8"/>
      <c r="G8"/>
      <c r="H8"/>
    </row>
    <row r="9" spans="1:11" s="1" customFormat="1" x14ac:dyDescent="0.35">
      <c r="A9" s="1" t="s">
        <v>32</v>
      </c>
    </row>
    <row r="10" spans="1:11" ht="27" customHeight="1" x14ac:dyDescent="0.35"/>
    <row r="11" spans="1:11" ht="53.25" customHeight="1" x14ac:dyDescent="0.35">
      <c r="A11" s="26" t="s">
        <v>15</v>
      </c>
      <c r="B11" s="26" t="s">
        <v>20</v>
      </c>
      <c r="C11" s="26" t="s">
        <v>21</v>
      </c>
      <c r="D11" s="26" t="s">
        <v>33</v>
      </c>
      <c r="E11" s="26" t="s">
        <v>34</v>
      </c>
      <c r="F11" s="26" t="s">
        <v>35</v>
      </c>
      <c r="G11" s="26" t="s">
        <v>36</v>
      </c>
      <c r="H11" s="26" t="s">
        <v>37</v>
      </c>
      <c r="I11" s="50"/>
      <c r="J11" s="53"/>
      <c r="K11" s="53"/>
    </row>
    <row r="12" spans="1:11" x14ac:dyDescent="0.35">
      <c r="A12" s="30" t="s">
        <v>8</v>
      </c>
      <c r="B12" s="30" t="s">
        <v>31</v>
      </c>
      <c r="C12" s="30">
        <v>0</v>
      </c>
      <c r="D12" s="30">
        <v>1</v>
      </c>
      <c r="E12" s="51" t="s">
        <v>59</v>
      </c>
      <c r="F12" s="51" t="s">
        <v>66</v>
      </c>
      <c r="G12" s="51" t="s">
        <v>69</v>
      </c>
      <c r="H12" s="52" t="s">
        <v>68</v>
      </c>
      <c r="I12" s="54"/>
      <c r="J12" s="53"/>
      <c r="K12" s="53"/>
    </row>
    <row r="13" spans="1:11" ht="15.75" customHeight="1" x14ac:dyDescent="0.35">
      <c r="A13" s="30" t="s">
        <v>8</v>
      </c>
      <c r="B13" s="30" t="s">
        <v>40</v>
      </c>
      <c r="C13" s="30">
        <v>0</v>
      </c>
      <c r="D13" s="30">
        <v>1</v>
      </c>
      <c r="E13" s="51" t="s">
        <v>59</v>
      </c>
      <c r="F13" s="51" t="s">
        <v>67</v>
      </c>
      <c r="G13" s="51" t="s">
        <v>59</v>
      </c>
      <c r="H13" s="52" t="s">
        <v>68</v>
      </c>
      <c r="I13" s="50"/>
      <c r="J13" s="53"/>
      <c r="K13" s="53"/>
    </row>
  </sheetData>
  <mergeCells count="5">
    <mergeCell ref="A7:B7"/>
    <mergeCell ref="C6:D6"/>
    <mergeCell ref="C7:D7"/>
    <mergeCell ref="A6:B6"/>
    <mergeCell ref="A2:H2"/>
  </mergeCells>
  <printOptions horizontalCentered="1"/>
  <pageMargins left="0.70833330000000005" right="0.70833330000000005" top="0.74791660000000004" bottom="0.74791660000000004" header="0.3152778" footer="0.3152778"/>
  <pageSetup paperSize="1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TAPA</vt:lpstr>
      <vt:lpstr>Resumen Servicios</vt:lpstr>
      <vt:lpstr>PC</vt:lpstr>
      <vt:lpstr>LPP</vt:lpstr>
      <vt:lpstr>PC!Área_de_impresión</vt:lpstr>
      <vt:lpstr>TAPA!Área_de_impresión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Barahona</dc:creator>
  <cp:lastModifiedBy>Fabián José Bruna Segura</cp:lastModifiedBy>
  <cp:lastPrinted>2017-01-03T15:06:35Z</cp:lastPrinted>
  <dcterms:created xsi:type="dcterms:W3CDTF">2016-02-04T18:46:24Z</dcterms:created>
  <dcterms:modified xsi:type="dcterms:W3CDTF">2021-08-10T20:35:41Z</dcterms:modified>
</cp:coreProperties>
</file>